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T:\6. Zajednički poslovi\2026_Tehnički sektor - Povjerenstvo_Odjel Graditeljstva\01_Ugovaranje velikih popravaka\02_Natječaji\Petrova 53-4_kosi krov i pročelje\"/>
    </mc:Choice>
  </mc:AlternateContent>
  <xr:revisionPtr revIDLastSave="0" documentId="8_{D92333C2-47CA-4DBD-8F7C-5768D645E369}" xr6:coauthVersionLast="47" xr6:coauthVersionMax="47" xr10:uidLastSave="{00000000-0000-0000-0000-000000000000}"/>
  <bookViews>
    <workbookView xWindow="-120" yWindow="-120" windowWidth="29040" windowHeight="15720" activeTab="1" xr2:uid="{00000000-000D-0000-FFFF-FFFF00000000}"/>
  </bookViews>
  <sheets>
    <sheet name="Opći uvjeti" sheetId="5" r:id="rId1"/>
    <sheet name="Kosi krov" sheetId="8" r:id="rId2"/>
    <sheet name="Bočna fasada" sheetId="9" r:id="rId3"/>
    <sheet name="Rekapitulacija" sheetId="10" r:id="rId4"/>
  </sheets>
  <externalReferences>
    <externalReference r:id="rId5"/>
  </externalReferences>
  <definedNames>
    <definedName name="_xlnm.Print_Area" localSheetId="2">'Bočna fasada'!$C$1:$H$139</definedName>
    <definedName name="_xlnm.Print_Area" localSheetId="1">'Kosi krov'!$C$1:$H$365</definedName>
    <definedName name="_xlnm.Print_Area" localSheetId="0">'Opći uvjeti'!$C$1:$H$184</definedName>
    <definedName name="_xlnm.Print_Area" localSheetId="3">Rekapitulacija!$C$1:$H$20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09" i="9" l="1"/>
  <c r="H111" i="9"/>
  <c r="H109" i="9"/>
  <c r="H50" i="9"/>
  <c r="E3" i="10"/>
  <c r="E2" i="10"/>
  <c r="E1" i="10"/>
  <c r="D130" i="9"/>
  <c r="D119" i="9"/>
  <c r="D133" i="9" s="1"/>
  <c r="C119" i="9"/>
  <c r="C133" i="9" s="1"/>
  <c r="H117" i="9"/>
  <c r="H119" i="9" s="1"/>
  <c r="H133" i="9" s="1"/>
  <c r="D111" i="9"/>
  <c r="D132" i="9" s="1"/>
  <c r="H106" i="9"/>
  <c r="D96" i="9"/>
  <c r="D131" i="9" s="1"/>
  <c r="H94" i="9"/>
  <c r="H55" i="9"/>
  <c r="H54" i="9"/>
  <c r="H47" i="9"/>
  <c r="H41" i="9"/>
  <c r="H38" i="9"/>
  <c r="H37" i="9"/>
  <c r="H32" i="9"/>
  <c r="H31" i="9"/>
  <c r="E3" i="9"/>
  <c r="E2" i="9"/>
  <c r="E1" i="9"/>
  <c r="H305" i="8"/>
  <c r="H128" i="8"/>
  <c r="H131" i="8"/>
  <c r="H140" i="8"/>
  <c r="H137" i="8"/>
  <c r="H285" i="8"/>
  <c r="H311" i="8"/>
  <c r="H338" i="8"/>
  <c r="H202" i="8"/>
  <c r="H201" i="8"/>
  <c r="H200" i="8"/>
  <c r="H132" i="9" l="1"/>
  <c r="H68" i="9"/>
  <c r="H44" i="9"/>
  <c r="H57" i="9" s="1"/>
  <c r="H88" i="9"/>
  <c r="H149" i="8"/>
  <c r="H291" i="8"/>
  <c r="H341" i="8"/>
  <c r="H279" i="8"/>
  <c r="H302" i="8"/>
  <c r="H301" i="8"/>
  <c r="H300" i="8"/>
  <c r="H299" i="8"/>
  <c r="H298" i="8"/>
  <c r="H297" i="8"/>
  <c r="H296" i="8"/>
  <c r="H295" i="8"/>
  <c r="H215" i="8"/>
  <c r="H212" i="8"/>
  <c r="H211" i="8"/>
  <c r="H210" i="8"/>
  <c r="H193" i="8"/>
  <c r="H190" i="8"/>
  <c r="H205" i="8"/>
  <c r="H187" i="8"/>
  <c r="H184" i="8"/>
  <c r="H181" i="8"/>
  <c r="H178" i="8"/>
  <c r="H175" i="8"/>
  <c r="H174" i="8"/>
  <c r="H170" i="8"/>
  <c r="H167" i="8"/>
  <c r="H164" i="8"/>
  <c r="H163" i="8"/>
  <c r="H162" i="8"/>
  <c r="H161" i="8"/>
  <c r="H160" i="8"/>
  <c r="H159" i="8"/>
  <c r="H158" i="8"/>
  <c r="H157" i="8"/>
  <c r="H153" i="8"/>
  <c r="H130" i="9" l="1"/>
  <c r="H83" i="9"/>
  <c r="H71" i="9"/>
  <c r="H146" i="8"/>
  <c r="H64" i="8"/>
  <c r="H196" i="8"/>
  <c r="H83" i="8"/>
  <c r="H82" i="8"/>
  <c r="H81" i="8"/>
  <c r="H68" i="8"/>
  <c r="H60" i="8"/>
  <c r="H73" i="8"/>
  <c r="H56" i="8"/>
  <c r="H55" i="8"/>
  <c r="H54" i="8"/>
  <c r="H47" i="8"/>
  <c r="H46" i="8"/>
  <c r="H45" i="8"/>
  <c r="H44" i="8"/>
  <c r="H35" i="8"/>
  <c r="H96" i="9" l="1"/>
  <c r="H122" i="9" s="1"/>
  <c r="H48" i="8"/>
  <c r="H131" i="9" l="1"/>
  <c r="H135" i="9" s="1"/>
  <c r="H14" i="10" s="1"/>
  <c r="H91" i="8"/>
  <c r="H326" i="8"/>
  <c r="H137" i="9" l="1"/>
  <c r="H139" i="9" s="1"/>
  <c r="H288" i="8"/>
  <c r="H94" i="8"/>
  <c r="H335" i="8"/>
  <c r="H343" i="8" s="1"/>
  <c r="D217" i="8"/>
  <c r="D355" i="8" s="1"/>
  <c r="H108" i="8"/>
  <c r="H107" i="8"/>
  <c r="H87" i="8" l="1"/>
  <c r="H100" i="8"/>
  <c r="H276" i="8"/>
  <c r="H308" i="8"/>
  <c r="H97" i="8"/>
  <c r="H103" i="8" l="1"/>
  <c r="H124" i="8" l="1"/>
  <c r="H134" i="8" l="1"/>
  <c r="H143" i="8"/>
  <c r="H39" i="8"/>
  <c r="H319" i="8"/>
  <c r="H53" i="8"/>
  <c r="H36" i="8"/>
  <c r="H217" i="8" l="1"/>
  <c r="H355" i="8" s="1"/>
  <c r="E2" i="8"/>
  <c r="E3" i="8"/>
  <c r="E1" i="8"/>
  <c r="H72" i="8" l="1"/>
  <c r="H77" i="8"/>
  <c r="H282" i="8" l="1"/>
  <c r="H313" i="8" s="1"/>
  <c r="D313" i="8" l="1"/>
  <c r="D356" i="8" s="1"/>
  <c r="H356" i="8" l="1"/>
  <c r="H30" i="8"/>
  <c r="D354" i="8" l="1"/>
  <c r="D343" i="8"/>
  <c r="D358" i="8" s="1"/>
  <c r="C343" i="8"/>
  <c r="C358" i="8" s="1"/>
  <c r="D328" i="8"/>
  <c r="D357" i="8" s="1"/>
  <c r="C328" i="8"/>
  <c r="H328" i="8"/>
  <c r="H43" i="8" l="1"/>
  <c r="H110" i="8" s="1"/>
  <c r="H358" i="8" s="1"/>
  <c r="H346" i="8" l="1"/>
  <c r="H357" i="8"/>
  <c r="H354" i="8"/>
  <c r="H360" i="8" l="1"/>
  <c r="H362" i="8" l="1"/>
  <c r="H364" i="8" s="1"/>
  <c r="H13" i="10"/>
  <c r="H16" i="10" s="1"/>
  <c r="H18" i="10" s="1"/>
  <c r="H20" i="10" s="1"/>
</calcChain>
</file>

<file path=xl/sharedStrings.xml><?xml version="1.0" encoding="utf-8"?>
<sst xmlns="http://schemas.openxmlformats.org/spreadsheetml/2006/main" count="762" uniqueCount="491">
  <si>
    <t>m'</t>
  </si>
  <si>
    <t>m2</t>
  </si>
  <si>
    <t>UKUPNO</t>
  </si>
  <si>
    <t>Rbr.</t>
  </si>
  <si>
    <t>Opis stavke</t>
  </si>
  <si>
    <t>Jed. mjera</t>
  </si>
  <si>
    <t>Količina</t>
  </si>
  <si>
    <t>Jed. cijena</t>
  </si>
  <si>
    <t>Ukupno cijena</t>
  </si>
  <si>
    <t>A</t>
  </si>
  <si>
    <r>
      <t>NAPOMENA 1:</t>
    </r>
    <r>
      <rPr>
        <b/>
        <sz val="10"/>
        <rFont val="Calibri"/>
        <family val="2"/>
        <charset val="238"/>
        <scheme val="minor"/>
      </rPr>
      <t xml:space="preserve"> Prilikom izvedbe radova predviđenih ovim troškovnikom treba se pridržavati svih važećih zakona, pravilnika, propisa i normi, kao i pravila zanata kako bi se što kvalitetnije izveli radovi.</t>
    </r>
  </si>
  <si>
    <r>
      <t>NAPOMENA 2:</t>
    </r>
    <r>
      <rPr>
        <b/>
        <sz val="10"/>
        <rFont val="Calibri"/>
        <family val="2"/>
        <charset val="238"/>
        <scheme val="minor"/>
      </rPr>
      <t xml:space="preserve"> Sve nejasnoće u troškovniku i u izvedbenom projektu treba riješiti s projektantom prije davanje ponude i početka radova.</t>
    </r>
  </si>
  <si>
    <t>1</t>
  </si>
  <si>
    <t>PRIPREMNI RADOVI I RADOVI RUŠENJA</t>
  </si>
  <si>
    <t>Napomene:</t>
  </si>
  <si>
    <t>Sve radove obavezno izvesti u svemu prema važećem pravilniku ZNR i ZOP, uz obavezno poštivanje svih mjera propisanih istim.</t>
  </si>
  <si>
    <t>Posebno će se odvojiti ambalažni otpad (papir, plastika, staklo, drvo i sl.) od šute i otpada građevinskog materijala (cigla, beton, crijep, ker. pločice i sl.). Sav otpadni materijal će se učestalo odvoziti sa lokacije na mjesta predviđena za odlaganje pojedine vrste otpada i u reciklažna dvorišta, a sam odvoz je u cijeni stavke.</t>
  </si>
  <si>
    <t>Zabranjeno je odvoziti otpad na mjesta koja za to nisu dozvoljena.</t>
  </si>
  <si>
    <t>1.1.</t>
  </si>
  <si>
    <t>Obračun po m2.</t>
  </si>
  <si>
    <t>1.2.</t>
  </si>
  <si>
    <t>1.3.</t>
  </si>
  <si>
    <t>1.4.</t>
  </si>
  <si>
    <t>OBRAČUN:</t>
  </si>
  <si>
    <t>2.1.</t>
  </si>
  <si>
    <t>troškove zaštite na radu,</t>
  </si>
  <si>
    <t>3.1.</t>
  </si>
  <si>
    <t>Obračun po m'.</t>
  </si>
  <si>
    <t>IZOLATERSKI RADOVI</t>
  </si>
  <si>
    <t>Hidroizolacije</t>
  </si>
  <si>
    <t>Svi radovi moraju se izvesti kvalitetno i stručno držeći se projektne dokumentacije i slijedećih propisa:</t>
  </si>
  <si>
    <t>Pravilnika o teh. mjerama za ugljikovodične hidroizolacije krovova i terasa (sl. br. 26/69),</t>
  </si>
  <si>
    <t>Pravilnika o tehničkim normativima za projektiranje i izvođenje završnih radova u građevinarstvu (sl. br. 21/90),</t>
  </si>
  <si>
    <t>Prije početka radova izvođač mora ustanoviti kvalitetu podloge na koju se izvodi izolacija, te ukoliko nije pogodna za rad mora o tome na osnovu relevantnih dokaza, pismeno izvjestiti nadzornog inženjera kako bi se podloga na vrijeme popravila i pripremila za izvođenje izolacije.</t>
  </si>
  <si>
    <t>Izvođač je obavezan izraditi proračun tiplanja  za vrlo vjetrovita područja, ovjeren od strane tehnologa odabranog proizvođača.</t>
  </si>
  <si>
    <t>Radovi se moraju izvesti u svemu prema pravilima struke, uvjetima i opisima iz troškovnika, te uputama proizvođača. Podloga za hidroizolaciju mora biti suha i čvrsta, ravna i bez šupljina na površini, te očišćena od prašine i raznih nečistoća. Pažljivo izvesti savijanje traka i preklope prema uputama proizvođača, uz upotrebu tipskih prefabriciranih elemenata za složene spojeve (kuteve, bridove, vodolovna grla, prodore i slično), jer će sve manjkavosti i štete nastale lošom izvedbom izolacije snositi izvođač.</t>
  </si>
  <si>
    <t>Stavke obuhvaćaju kvalitetnu i potpunu izradu svih detalja u svemu prema sistemskim zahtjevima proizvođača, odnosno prema detaljima u projektu.</t>
  </si>
  <si>
    <t>Izvođač je dužan pribaviti sve ateste za svu izolaciju koju ugrađuje.</t>
  </si>
  <si>
    <t>Obračun se vrši po m2 stvarno izvedene, funkcionalne (vodonepropusne) površine uz primjenu jediničnih cijena. U cijenu svake stavke uključeno je:</t>
  </si>
  <si>
    <t>cijena materijala, alata i mehanizacije,</t>
  </si>
  <si>
    <t>cijena spojnog, pomoćnog i potrošnog materijal potrebnog za izvedbu radova prema pravilima struke i uputama proizvođača,</t>
  </si>
  <si>
    <t>troškove zaštite od temperaturnih i atmosferskih nepovoljnih utjecaja,</t>
  </si>
  <si>
    <t>troškovi radne snage za kompletan rad propisan troškovnikom,</t>
  </si>
  <si>
    <t>troškovi svih prijevoza i prijenosa, te potrebna radna skela,</t>
  </si>
  <si>
    <t>troškovi deponiranja materijala i alata te čišćenje po završetku rada,</t>
  </si>
  <si>
    <t>troškovi popravka nastalih zbog nepažljive izvedbe ili pričinjena štete drugim izvođačima,</t>
  </si>
  <si>
    <t>troškovi svih ispitivanja i atestiranja,</t>
  </si>
  <si>
    <t>sve troškove s naslova svih naknada, ishođenja suglasnosti i dozvola potrebni za neometani rad i izvođenje radova.</t>
  </si>
  <si>
    <t>Obračun se vrši po m2 stvarno izvedene, funkcionalne površine. Jedinična cijena izvedbe hidroizolacije i toplinske izolacije ravnog krova mora obuhvatiti slijedeće:</t>
  </si>
  <si>
    <t>sav materijal, alat i mehanizacija,</t>
  </si>
  <si>
    <t>sav spojni, pomoćni i potrošni materijal potreban za izvedbu radova prema pravilima struke i uputama proizvođača,</t>
  </si>
  <si>
    <t>svi preklopi materijala i eventualni otpadni materijal za izvedbu u skladu s pravilima struke,</t>
  </si>
  <si>
    <t>sav materijal i rad potreban za sva brtvljenja na mjestima spojeva i završetaka hidroizolacija,</t>
  </si>
  <si>
    <t>sve zaštite od temperaturnih i atmosferskih nepovoljnih utjecaja,</t>
  </si>
  <si>
    <t>troškovi vanjskog i unutrašnjeg transporta,</t>
  </si>
  <si>
    <t>troškovi horizontalnog i vertikalnog prijenosa, te eventualno potrebnih radna skela, platformi i sl.,</t>
  </si>
  <si>
    <t>troškove zaštite na radu, odnosno poduzimanje mjera po HTZ i drugim postojećim propisima,</t>
  </si>
  <si>
    <t>troškove svih ispitivanja i atestiranja i dokaza kvalitete,</t>
  </si>
  <si>
    <t>sve troškove s naslova svih naknada, ishođenja suglasnosti i dozvola potrebni za neometani rad i izvođenje radova,</t>
  </si>
  <si>
    <t>uzimanje mjera na gradnji za izvedbu i obračun,</t>
  </si>
  <si>
    <t>sav materijal, uključivo pomoćni,</t>
  </si>
  <si>
    <t>sav rad na gradnji  i pripremu u radionici,</t>
  </si>
  <si>
    <t>potrebna radna skela,</t>
  </si>
  <si>
    <t>transport materijala na gradilište, uskladištenje te doprema na mjesto ugradbe,</t>
  </si>
  <si>
    <t>zaštita izvedenih radova do primopredaje.</t>
  </si>
  <si>
    <t>GRAĐEVINA</t>
  </si>
  <si>
    <t>BR. PROJEKTA</t>
  </si>
  <si>
    <t>ZOP</t>
  </si>
  <si>
    <t>NARUČITELJ</t>
  </si>
  <si>
    <t>FAZA PROJEKTA</t>
  </si>
  <si>
    <t>GLAVNI PROJEKT</t>
  </si>
  <si>
    <t>DATUM</t>
  </si>
  <si>
    <t>GLAVNI PROJEKTANT</t>
  </si>
  <si>
    <t>PROJEKTANT TROŠKOVNIKA GRAĐEVINSKO-OBRTNIČKIH RADOVA</t>
  </si>
  <si>
    <t>PROJEKTANT TROŠKOVNIKA OPREME</t>
  </si>
  <si>
    <t>OPĆE NAPOMENE - GRAĐEVINSKO-OBRTNIČKI RADOVI</t>
  </si>
  <si>
    <t>Izvođač je dužan proučiti izvedbenu dokumentaciju, te prije samog ugovaranja i izvođenja radova upozoriti glavnog projektanta na eventualne nejasnoće ili neusklađenosti prije ugovaranja i izvođenja, odnosno iznijeti svoje primjedbe već u fazi davanja ponude.</t>
  </si>
  <si>
    <t>Izrada tipskih primjeraka i uzoraka svih ugrađenih materijala ( npr. ograde, pregradne stijene, bravarija, opločenja i sl.), te ovjera istih kod glavnog projektanta u cijeni je stavki i u obvezi je izvođača.</t>
  </si>
  <si>
    <t>Cijene upisane u ovaj troškovnik sadrže svu odštetu za pojedine radove i dobave u odnosnim stavkama troškovnika i to u potpuno dogotovljenom stanju, tj. sav rad, naknadu za alat, materijal, sve pripremne, sporedne i završne radove, horizontalne i vertikalne transporte.</t>
  </si>
  <si>
    <t>Pod unesenim cijenama podrazumijevaju se također i sva zakonska davanja, kao i pripomoć kod izvedbe obrtničkih radova (zaštita obrtničkih proizvoda: stolarije, bravarije, limarije, restauratorskih elemenata i slično), sva potrebna ispitivanja građevinskih materijala.</t>
  </si>
  <si>
    <t>Sav materijal koji se upotrebljava mora odgovarati postojećim tehničkim propisima i normama. 
Ukoliko se upotrebljava materijal za koji ne postoji odgovarajući standard, njegovu kvalitetu treba dokazati atestima.</t>
  </si>
  <si>
    <t>Davanjem ponude izvođač se obvezuje da će pravovremeno nabaviti sav materijal opisan u pojedinim stavkama troškovnika. U slučaju nemogućnosti nabave opisanog materijala tijekom izvođenja radova, za svaku će se izmjenu prikupiti ponude i u prisutnosti naručitelja i nadzornog inženjera evaluirati ponude i odabrati zamjenski materijal.</t>
  </si>
  <si>
    <t>Izvođač radova treba uz ponudu priložiti jedinične cijene za materijale i radnu snagu, te "faktor" tvrtke, koji će se odnositi na izgradnju ove građevine.</t>
  </si>
  <si>
    <t>Ukoliko opis pojedine stavke dovodi izvođača u nedoumicu o načinu izvedbe ili kalkulacije cijena, treba pravovremeno tražiti objašnjenje od naručitelja i projektanta.</t>
  </si>
  <si>
    <t>Ako tijekom gradnje dođe do promjena, treba prije početka rada tražiti suglasnost nadzornog inženjera, također treba ugovoriti jediničnu cijenu nove stavke na temelju elemenata datih u ponudi i sve to unijeti u građevinski dnevnik uz ovjeru nadzornog inženjera.</t>
  </si>
  <si>
    <t>Prije izrade ponude izvođač je dužan obići i pregledati građevinu zbog ocjene njezinog 
građevinskog stanja, radova obuhvaćenih troškovnikom, uvjeta organizacije gradilišta, načina i mogućnosti pristupa građevini, mogućnosti zauzimanja javne površine.</t>
  </si>
  <si>
    <t>Prema tome, ponuđena cijena je konačna cijena za realizaciju pojedine troškovničke stavke i ne može se mijenjati.</t>
  </si>
  <si>
    <t>Prilikom davanja ponude izvođač je obvezan dostaviti detaljni operativni plan izvođenja radova i shemu organizacije gradilišta.</t>
  </si>
  <si>
    <t>Bez obzira na vrstu pogodbe, izvođač je obvezan svakodnevno voditi građevinski dnevnik u dva primjerka, a također i građevinsku knjigu, koje će redovito kontrolirati i ovjeravati nadzorni inženjer, kako bi se uvijek mogle ustanoviti stvarne količine izvedenih radova.</t>
  </si>
  <si>
    <t>Naplaćuju se samo stvarno izvedeni radovi i količine prema dokaznici mjera.</t>
  </si>
  <si>
    <t>Izvodač je dužan čistiti gradilište barem tri puta tokom građenja, a na kraju treba izvesti  finalno čišćenja zidova, podova, vrata, prozora, stijena, stakala i dr. što se neće posebno opisivati u stavkama.</t>
  </si>
  <si>
    <t>Prije izrade ponude izvođač je dužan pregledati gradilište radi ocjene uvjeta za organizaciju izvedbe radova i stanja pojedinih dijelova na kojima se radovi izvode.</t>
  </si>
  <si>
    <t>PRIPREMNI RADOVI - GRAĐEVINSKO-OBRTNIČKI RADOVI</t>
  </si>
  <si>
    <t>Sve stavke uključuju odvoz i skladištenje ili odvoz na gradski deponij. Sve stavke uključuju sav potrebni alat, materijal i pripomoćne skele, zaštitne sredstva - sve potrebno do gotovosti.</t>
  </si>
  <si>
    <t>Obračunata količina materijala u normalnom stanju, u svaku jediničnu cijenu uključiti odvoz srušenog materijala na gradilišnu i gradsku deponiju, max udaljenu 10 km,  te razvrstavanje materijala prema uvjetima za istovar materijala gradskog deponija.</t>
  </si>
  <si>
    <t>Izvoditelj je dužan osigurati svu potrebnu atestnu dokumentaciju.</t>
  </si>
  <si>
    <t>ZIDARSKI RADOVI - GRAĐEVINSKO-OBRTNIČKI RADOVI</t>
  </si>
  <si>
    <t>Sve vetikalne i horizontalne plohe moraju biti izvedene ravne i očišćene po završetku radova.</t>
  </si>
  <si>
    <t>Glede zaštite susjednih postojećih ili već izvedenih radova i ploha, horizontalnih ili vertikalnih, potrebno je iste na odgovarajući naćin zaštititi, plastičnim (PVC ili PE) folijama, ljepenkom, daskama i sl., tako da ne dođe do oštećenja radova ili ploha. Sve navedeno treba uračunati u jediničnu cijenu radova.</t>
  </si>
  <si>
    <t>Razne pomoćne konstrukcije i skele potrebne tijekom radova treba obvezno uračunati u jediničnu cijenu, osim gdje je to posebno predviđeno troškovnikom.</t>
  </si>
  <si>
    <t>Izvođač je dužan pratiti kvalitetu svih materijala koji se ugrađuju, također i pomoćnih materijala koji se neće ugraditi ali se koriste u tijekom radova, te u svezi sa odgovarajućom normom dokazati da uporabljeni materijali odgovarajuću normu zadovoljavaju. Isto vrijedi i za dokazivanje stručnosti radnika, gdje se to normom traži. Sve troškove oko dobivanja certifikata (atesta), uključivo i utrošak svih potrebnih materijala za uzorke, treba izvođač uračunati u jediničnoj cijeni. Radove oko certificiranja treba povjeriti za to ovlaštenom poduzeću.</t>
  </si>
  <si>
    <t xml:space="preserve">Jediničnom cijenom treba također obuhvatiti i sve horizontalne i vertikalne transporte i prijenose osnovnog i pomoćnog materijala, do i na gradilištu, sve utovare, istovare i pretovare, te sva uskladištenja, sve do konačne ugradbe.
</t>
  </si>
  <si>
    <t>U slučaju eventualnih nejasnoća treba se u prvom redu poslužiti odgovarajućim i važećim normativima (građevinske norme). Sve zidarske radove treba izvesti i obračunati po G.N. 301.</t>
  </si>
  <si>
    <t>a/ zidanje</t>
  </si>
  <si>
    <t>Zidati treba u potpuno horizontalnim redovima, a ležajne i sudarne reške moraju biti širine 10-15 mm. Pri zidanju ih treba dobro zapuniti odgovarajućom vrstom morta, a kod ploha koje će se ožbukati treba ostaviti prazninu u reškama do dubine od cca 2 cm od plohe zida, da bi se žbuka bolje uhvatila, ako troškovnikom nije drugačije određeno.</t>
  </si>
  <si>
    <t xml:space="preserve">Zidovi od opeke moraju imati slojeve potpuno horizontalne, s vertikalnim reškama koje se međusobno poklapaju.
</t>
  </si>
  <si>
    <t>Opeka za zidanje mora biti kvalitetna, dobro pečena te mora odgovarati kvaliteti propisanoj HRN-i. Zidanje fasadnom opekom izvesti točno prema uputama proizvođača opeke, kao i pravilno uskladištenje. Mort za zidanje mora odgovarati propisima HRN-i. Ukoliko su neke od odredbi ovih općih uvjeta u koliziji sa HRN-ma, vrijede odredbe HRN.</t>
  </si>
  <si>
    <t>Elementi izgrađeni od porobetona (Ytong plan blokovi i planploče) zidaju se točno po uputi proizvođača elemenata, koristeći isključivo materijale i alate koji su tehnologijom predviđeni. Zidanje se izvodi samo odgovarajućim (ljepilom) mortom.</t>
  </si>
  <si>
    <t>Mort naveden kao produžni, ustvari je produžni vapneni mort, a opeke i blok opeke izvedene su od pečene gline.</t>
  </si>
  <si>
    <t>b/ žbukanje</t>
  </si>
  <si>
    <t>Pijesak za žbuku mora biti bez humusa i drugih nečistoća, ne deblji od 3 mm, dok se kod štrcane žbuke dozvoljava i promjer zrna do 6 mm. Najveća veličina zrna ovisi o debljini sloja žbuke. Maksimalni promjer zrna ne smije prijeći 1/3 propisane debljine žbuke. Najfinijeg pijeska sa promjerom do 0,25 mm neka bude 15-30% pijeska po težini. Ukoliko prirodni sastav pijeska ne odgovara prethodno spomenutim uvjetima, pijesak treba prosijavati. Vapno može biti gašeno ili hidratizirano, ako nije drugačije navedeno.</t>
  </si>
  <si>
    <t>Za pripremu cementnih ili produžno vapnenih mortova treba uporabiti isključivo portland cement. Voda za gašenje vapna i spravljanje mortova mora biti čista.</t>
  </si>
  <si>
    <t>Prije nego se počne žbukati, potrebno je izvršiti predradnje čišćenja ploha i čišćenja i ispuhivanja fuga, kvašenje zidne površine vodom, te špricanje cem. mortom 1:1. Ako je zbog kiše ploha zida isuviše mokra, žbukanje treba odgoditi sve dok ploha zida ne bude dovoljno suha. Žbukanje se ne smije vršiti dok je temperatura prostora previsoka ili preniska, da žbuka ne bi ispucala.</t>
  </si>
  <si>
    <t>Elementi izgrađeni od porobetona (Ytong plan blokovi i planploče) žbukaju se samo žbukom koju preporuča proizvođača porobetona. Unutarnja žbuka preporuča se  jednoslojna debljine 8 mm. Fasadna žbuka je jednoslojna debljine 12 mm. Preporuča se strojna izvedba žbuke.</t>
  </si>
  <si>
    <t xml:space="preserve">Za potrebe žbukanja koristiti omjere : </t>
  </si>
  <si>
    <t>Produžni cem.mort 1:2:5 – za žbukanje zidova i fasade, zidanje zidova ispune i pregradnih zidova debljine ½ opeke</t>
  </si>
  <si>
    <t>Cementni mort 1:4 – za pačokiranje</t>
  </si>
  <si>
    <t>Cementni mort 1:3 – za cementnu glazuru podova i ugradbu željeznih predmeta</t>
  </si>
  <si>
    <t>Prije nego se počne žbukati potrebno je izvršiti predradnje čišćenja ploha, i čišćenja i ispuhivanja fuga, kvašenje zidne površine vodom, te špricanje cem. mortom 1:1. Ako je zbog kiše ploha zida isuviše mokra, žbukanje treba odgoditi sve dok ploha zida ne bude dovoljno suha. Žbukanje se ne smije vršiti dok je temperatura prostora previsoka ili preniska, da žbuka ne bi ispucala. Ravnost mora biti u skladu sa propisanim tolerantnim odstupanjima prema DIN 18202, s tim da su mjerodavni uvijek stroži zahtjevi. Skela za visine preko 1,5m uključena je u jediničnoj cijeni radova.</t>
  </si>
  <si>
    <t>Preporučuje se rad sa gotovim žbukama sa tipom žbuke definiranom prema stavci troškovnika.</t>
  </si>
  <si>
    <t>Za unutarnje dijelove konstrukcije od betona  na kojima je predviđeno žbukanje vapneno- cementna žbuka VC40 prvo se nanosi očvrsli cem. špric u debljini 15 mm. Nakon djelomičnog učvršćivanja, u pravilu drugi dan, VC 40 navlažiti vodom i zafilcati. Na spojevima kutova ugraditi kutni profil i obraditi spoj staklenom mrežicom.</t>
  </si>
  <si>
    <t>Zatvaranje prodora i šliceva može se posebno obračunati samo u slučaju ako su isti odštemani u već požbukanim zidovima.</t>
  </si>
  <si>
    <t>Za poravnanje bet. stropova u debljini 2-3 mm koristiti glet masu za beton uz prethodno nanošenje kontakt grunda. Ako je potrebno nanijeti deblji sloj od 5 mm, koristiti betonfiks koji se može nanositi do debljine 20 mm, koji se po nanošenju zafilca spužvastom gladilicom i zagleta.</t>
  </si>
  <si>
    <t>c/ estrisi</t>
  </si>
  <si>
    <t>Cijenom obuhvatiti svo potrebno gradivo i rad za izradu kompletne podloge s tim da će se posebno iskazati cijena za podpodlogu ( eks. Polistiren, pe folija ), a posebno cijena za gradivo  i rad završnog sloja.</t>
  </si>
  <si>
    <t>Cem. estrih ( plivajući pod ) izrađuje se nakon što su izrađeni pregradni zidovi. Kod zidova od knaufa upotrebljavati vanjsku ploču impregniranu  grund premazom  na mjestima gdje postoji mogućnost ovlaženja ploče tijekom radova ( izrada estriha, postavljanje podnih i zidnih keramičkih i kamenih obloga.</t>
  </si>
  <si>
    <t xml:space="preserve">Postupak izrade podloge u svim prostorima je jednak osim što variraju debljine estriha. Priprema i čišćenje podloge uključeno je u jedinične cijene. Prethodno se  kao  zvučnu izolaciju na gotovu AB ploču treba postaviti izolacijski materijal – ekspandirani  polistiren u debljini predviđenoj projektom. </t>
  </si>
  <si>
    <t xml:space="preserve">Ekspandirani  polistiren mora imati gustoću 15 kg/ m³ uz dinamičke module elastičnosti E din= 5,60N/m³. U fizikalnom smislu mora biti potpuno stabilan sa dokazom da je odležao min. 180 dana od dana proizvodnje. Vlažnost ne  smije prelaziti  7% od težine ploče. </t>
  </si>
  <si>
    <t>Prigušni sloj  potrebito je izvesti i okomito uz  zidove do visine gotovog poda sa pločama ekspandiranog polistirena debljine 1 cm ili sa trakom ethafoam-a, a kod svih prodora kroz podlogu spoj riješiti trajno el. kitom.</t>
  </si>
  <si>
    <t>Kao razdjelnu ravninu između prigušnog sloja i cem. estriha postaviti  tanku PE foliju  koja mora biti odignuta  i uz okomice prigušnog sloja.Preklopi folije moraju u svakom smjeru biti min. 20 cm. Debljina PE folije iznosi 0,02 cm.</t>
  </si>
  <si>
    <t>Cementni estrih mora odgovarati po kakvoći izvedbe standardu DIN 18560. Površina cementnog estriha mora pokazivati dobru prionljivost bez prisutnosti štetnih sastojaka ( cem. kore, ulja, masnoće, praha i sl. ) Prijanjajuća čvrstoća površine podloga mora biti barem 1,0N/mm². Tlačna, savijajuća i prijanjajuća čvrstoća trebaju odgovarati očekivanim opterećenjima i namjeni površine. U skladu sa DIN 18365, cem. estih primjeran je za oblaganje kod preostatka vlage najviše  2 CM %.</t>
  </si>
  <si>
    <t xml:space="preserve">Za gornji plašt, estrih, mora biti primjenjena bet. smjesa od agregata max. veličine zrna do 8 mm, s učešćem frakcije od 0-3 mm do max. 30 % težinskih postotaka. </t>
  </si>
  <si>
    <t>Cem. estrih potrebno je armirati polipropilenskim vlaknima u tež. omjeru po naputku proizvođača za MB  30. Primjenom ovih vlakana izbjegava se posebna izrada dilatacijskih razdjelnica, a podloga je lakša za izvođenje. Formiranje radnih i dilatacijskih razdjelnica uključeno je u jediničnoj cijeni estriha.razdjelnice formirati odmah nakon izvedbe na potrebnim razmacima i na prelazima gdje je to neophodno – npr. vrata, itd.</t>
  </si>
  <si>
    <t>Sve pukotine koje se pojave mimo izrađenih razdjelnica dužan je sanirati izvođač estrih a o svom trošku, zarezivanjem estriha poprečno na fugu pod kutem od 45º, te ugradnjom čeličnih rebrastih tipli u epoksidnoj smoli. Navedena sanacija ne smije imati odstupanja od postojeće površine estriha.</t>
  </si>
  <si>
    <t>Završnu površinu estriha dobro strojno zagladiti da je pripravna za izravno postavljanje završne obloge. Ravnost mora biti u skladu sa propisanim tolerantnim odstupanjima prema DIN 18202, odnosno  na duljini 5,0 m može odstupati do 0,2 cm, a poprečni pad najviše do 0,1 %. Izrada estriha u padu uključena je u jediničnu cijenu.</t>
  </si>
  <si>
    <t>Po završetku plivajućeg poda od cem. estriha potrebno je zapisnički preuzeti izvedenu podlogu i to tako da budu prisutni nadzorni inženjer, izvođač estrih podloge i podopolagač završnog sloja. U slučaju da se mjerenjem utvrde neravnine veće od odzvoljenih odstupanja, poravnanje izvršiti samonivelirajućim masama  tiksotropnim izravnavajućim mortom s ultrabrzim vezanjem za izravnavanje i saniranje lokalnih neravnina podova i stubišta ( spremnim za daljnju obradu nakona 4 sata ). U slučaju pukotina neophodno je izvesti sanaciju istih kao što je gore navedeno. Poravnanje i sanacija pukotina ide na teret izvođača cem. estriha.</t>
  </si>
  <si>
    <t>d/ ostalo</t>
  </si>
  <si>
    <t>Pri izvedbi radova treba se strogo pridržavati važećih normativa, teh. uvjeta i pravilnika za izvedbu zidarskih radova, a u kvaliteti po nacrtima, detaljima i opisu iz odgovarajuće stavke troškovnika.
Odgovarajući pravilnici i HRN-e u svezi zidarskih radova navedeni su u programu kontrole kvalitete.
Radovi vezani uz dobavu i postavu raznih instalacionih kanala, kao i razni pomoćni radovi oko štemanja, podziđivanja, zalijevanja, sidrenih profila i ugradbi istih kao i drugo nisu uključeni u ovom troškovniku, već su predmet posebnog troškovnika proizvođača kanala. Isto se odnosi i na sve uzidane elemente u sklopu navedenih kanala.</t>
  </si>
  <si>
    <t>IZOLATERSKI RADOVI - GRAĐEVINSKO-OBRTNIČKI RADOVI</t>
  </si>
  <si>
    <t>Hidroizolaciju ravnih ploha obvezno treba izvesti tako da se spriječi prodor vode izvan sistema odvodnje u svezi odredbi HRN U.N9.053, odnosno da pri topljenju leda i snijega voda ne prodire u građevinu, u svezi odredbi HRN U.N9.054.</t>
  </si>
  <si>
    <t>Ako  se zgrada gradi u vodozaštitnom području treba predvidjeti takve materijale i izolacije koje ne djeluju agresivno na vodu.</t>
  </si>
  <si>
    <r>
      <t>Pri radu se treba obvezno pridržavati odredbi HRN EN , ali se postavlja dodatni zahtjev (izvan HR normi koje se primijenjuju): postojanost izolacionog materijala na niskim temperaturama do -10</t>
    </r>
    <r>
      <rPr>
        <vertAlign val="superscript"/>
        <sz val="10"/>
        <rFont val="Calibri"/>
        <family val="2"/>
        <charset val="238"/>
        <scheme val="minor"/>
      </rPr>
      <t>o</t>
    </r>
    <r>
      <rPr>
        <sz val="10"/>
        <rFont val="Calibri"/>
        <family val="2"/>
        <charset val="238"/>
        <scheme val="minor"/>
      </rPr>
      <t>C, uz zadržavanje nazivne čvrstoće na kidanje u oba smjera u približno jednakoj veličini.</t>
    </r>
  </si>
  <si>
    <t>Glede navedenih kvaliteta materijala definiranih troškovnikom, ponuđači mogu ponuditi i druge vrste materijala i radova prema svojoj tehnologiji i mogućnostima, ali samo uz suglasnost projektanta i ako zadovoljavaju odredbe HRN-i. Ovo se odnosi posebice na rješavanje detalja izolacija u dilatacijama.</t>
  </si>
  <si>
    <t>Rješenja načina izvedbe i svih detalja u vezi izolatarskih radova mora izvođač obvezno predočiti projektantu i tek nakon ovjere istih od strane projektanta može pristupiti izvedbi radova. Izrada rješenja neće se posebno platiti već predstavlja trošak i obvezu izvođača.</t>
  </si>
  <si>
    <t>Prilikom izvođenja izolacija mora se izvođač striktno pridržavati usvojenih i od strane projektanta ovjerenih detalja.</t>
  </si>
  <si>
    <t>Sve radove u svezi izvedbe detalja, horizontalnih i vertikalnih slojeva izolacije koji se izvode po odabranom specifičnom proizvođaču, treba obvezno izvesti po detaljima i tehnološkim rješenjima istog. To se odnosi kako na korištenje materijala tako i na uporabu odgovarajućeg alata. Glede specifičnosti gore navedenih radova, izvođač je dužan prije davanja ponude obvezno se upoznati s načinom i detaljima izvođenja izolacija koji su opisani ovim troškovnikom, te s tehnologijom i specifičnostima izvođenja radova odabranog proizvođača. Sve eventualne nejasnoće i nedoumice izvođač je dužan dogovoriti i uskladiti s projektantom prije davanja ponude. Nikakvi naknadni zahtjevi neće se moći uvažiti.</t>
  </si>
  <si>
    <t>Izolaciju treba izvoditi na suhu, čistu, odmašćenu i ravnu podlogu, a radove treba uskladiti s radovima na limariji, gdje se lim i dilatacioni detalji izvode u sklopu slojeva izolacije. Ako se posebno ne navodi, lim u sklopu slojeva bitumenske izolacije treba dobro zaliti vrućom bitumenskom masom ili prema detalju izvedbe.</t>
  </si>
  <si>
    <t>Nakon izvedbe svakog sloja izolacije (parna brana, toplinska izolacija, hidroizolacija i drugo) treba isti pregledati nadzorni inženjer i tek se nakon pozitivnog mišljenja i upisa u građevinski dnevnik može izvođač nastaviti s daljnjim radom. Nepravilno ili nekvalitetno izvedene slojeve mora izvođač na svoj trošak ukloniti i izvesti pravilno.</t>
  </si>
  <si>
    <t>U sklopu stavke treba slojeve izolacije (osim toplinske, gdje to nije drugačije navedeno troškovnikom) izvesti povijene uz bočne vertikalne ili kose plohe visine do 15 cm bez posebne naplate, u cijeni m2 tlocrtne izolacije.</t>
  </si>
  <si>
    <t>Gdje je potrebno, treba izvođač izvesti i holkere visine 15-30 cm i obračunati ih u m2 razvijene površine izolacije, ako troškovnikom nije drugačije određeno. Veća visina slojeva izolacije (od 30 cm) obračunava se u posebnim stavkama.</t>
  </si>
  <si>
    <r>
      <t>Ukoliko nije predviđen poseban detalj, holkere treba izvesti od traka ekspandiranog polistirena ili sl. rezanim pod 45</t>
    </r>
    <r>
      <rPr>
        <vertAlign val="superscript"/>
        <sz val="10"/>
        <rFont val="Calibri"/>
        <family val="2"/>
        <charset val="238"/>
        <scheme val="minor"/>
      </rPr>
      <t>o</t>
    </r>
    <r>
      <rPr>
        <sz val="10"/>
        <rFont val="Calibri"/>
        <family val="2"/>
        <charset val="238"/>
        <scheme val="minor"/>
      </rPr>
      <t>, kaširanih bit. ljepenkom (iste kvalitete bitumena kao u slojevima izolacije) tako da se dobije kutni element trokutastog presjeka, visine 5-7 cm ili po detalju. Tako izveden holker se onda prevlači slojevima izolacije. Gore navedeno treba obračunati u jediničnoj cijeni m2 izolacije ako isto nije posebno navedeno u stavci troškovnika.</t>
    </r>
  </si>
  <si>
    <t>Tako izveden prelazni detalj sa svim slojevima izolacije treba završno zaštititi. Ukoliko nije predviđen poseban detalj, treba izvesti holker cementnim mortom 1:1, M-10, deb. oko 3-4 cm, po HRN U.M2.010, armiran pocinčanom rabic mrežom, dilatiran svaka 2 m. Sve navedeno treba uračunati u jediničnu cijenu m2 izolacije.</t>
  </si>
  <si>
    <t>Sve spojeve plastičnih (PE, TPO ili PVC) folija treba variti vrućim zrakom ili spjati samoljepivom trakom širine minimalno 4 cm, odnosno izvesti po detalju izolacije, sve bez posebne naplate.</t>
  </si>
  <si>
    <t>Cijenom izvedbe radova treba obvezno uključiti dobavu svih materijala koji se ugrađuju i koriste (osnovne i pomoćne materijale), sav potreban rad na izvedbi radova do potpune gotovosti i funkcionalnosti istih, sve transporte i prijenose do i na gradilištu sve do mjesta ugradbe, sva potrebna uskladištenja i zaštite, sve potrebne zaštitne konstrukcije i skele, kao i  sve drugo predviđeno mjerama zaštite na radu i pravilima struke.</t>
  </si>
  <si>
    <t>U cijeni treba također uključiti izvedbu i obradu slojeva izolacije po detaljima kod prelaza, lomova i  sudara ploha, završetka slojeva izolacija, oko raznih šahtova, kanala i prodora kroz slojeve izolacija, ugradbu raznih rubnih traka, putz lajsni i slično, sve do potpune gotovosti i funkcionalnosti. Svi materijali moraju imati propisanu atestnu dokumentaciju.</t>
  </si>
  <si>
    <t>Svi materijali za izolaciju krova, podova i zidova trebaju odgovarati važećim tehničkim propisima i to:</t>
  </si>
  <si>
    <t>* Pravilnik o tehničkim mjerama i uvjetima za ugljikovodične hidroizolacije krovova i terasa (Sl. list br. 26/89) HRN U.F2.024.</t>
  </si>
  <si>
    <t>* Pravilnik o tehničkim mjerama i uvjetima za nagibe krovnih ploha (Sl. list br. 26/64)</t>
  </si>
  <si>
    <t>* Pravilnik o tehničkim normativima za projektiranje i izvođenje završnih radova u građevinarstvu (Sl. list br. 21/90)</t>
  </si>
  <si>
    <t>Materijal za hidroizolaciju mora odgovarati važećim standardima:</t>
  </si>
  <si>
    <t>HRN U.M3.220   Sirovi krovni kartoni</t>
  </si>
  <si>
    <t>HRN U.M3.226   Bitum. traka s uloškom od sirovog krovnog kartona, uvjeti i kvaliteta</t>
  </si>
  <si>
    <t>HRN U.M3.231   Bitum. traka s uloškom od staklenog voala</t>
  </si>
  <si>
    <t>HRN U.M3.224   Jednostrana obloženaaluminijska folija, uvjeti i kvaliteta</t>
  </si>
  <si>
    <t>HRN U.M3.230   Bitum. traka s uloškom od alum. folije</t>
  </si>
  <si>
    <t>HRN U.M3.240   Hidroiz. materijal na osnovu organskih rastvarača za hladni postupak</t>
  </si>
  <si>
    <t>HRN U.M3.242   Hidroiz. materijal na osnovu bitumenskih emulzija za hladni postupak</t>
  </si>
  <si>
    <t>HRN U.M3.244   Hidroiz. materijal za topli postupak</t>
  </si>
  <si>
    <t>HRN G.C8.520   Opće odredbe za ispitivanje folija</t>
  </si>
  <si>
    <t>HRN  U.M2.010  Bitumeni za kolnike za topli postupak</t>
  </si>
  <si>
    <t>HRN  B.H4.050   Bitumeni za ind. svrhe za topli postupak</t>
  </si>
  <si>
    <t>HRN  U.M3.234, bit. traka sa uloškom od staklene tkanine</t>
  </si>
  <si>
    <t>HRN EN13967  Savitljive hi trake - plastične i elastomerne trake za zaštitu od vlage i vode iz tla</t>
  </si>
  <si>
    <t>HRN EN13967:2005/A1  Savitljive hi trake - plastične i elastomerne trake za zaštitu od vlage i vode iz tla</t>
  </si>
  <si>
    <t>HRN EN - norme koje su preuzete iz normizacijskog sustava CEN/CENELEC-a za membrane i geotekstil kao mjerodavne norme:
- HRN EN 13707:2005+A1:2008 
- HRN EN 13859-1:2005
- HRN EN 13859-2:2005 
- HRN EN 13956:2005+AC:2008 
- HRN EN 13967:2005+A1:2008 
- HRN EN 13969:2005+A1:2008
- HRN EN 13970:2005+A1:2008 
- HRN EN 13984:2005+A1:2008
- HRN EN 14909:2008
- HRN EN 14967:2008
  HRN EN 13249:2002+A1:2005 
- HRN EN 13250:2002+A1:2005 
- HRN EN 13251:2002+A1:2005 
- HRN EN 13252:2002+A1:2005 
- HRN EN 13253:2002+A1:2005 
- HRN EN 13254:2002+AC:2004+A1:2005 
- HRN EN 13255:2002+AC:2004+A1:2005
- HRN EN 13256:2002+AC:2004+A1:2005 
- HRN EN 13257:2002+AC:2004+A1:2005 
- HRN EN 13265:2002+AC:2004+A1:2005
- HRN EN 13361:2005+A1:2008
- HRN EN 13362:2005
- HRN EN 13491:2005+A1:2008 
- HRN EN 13492:2005+A1:2008 
- HRN EN 13493:2005</t>
  </si>
  <si>
    <t>Ukoliko se za izolaciju upotrebljava materijal koji ne odgovara navedenim propisima izvođač radova mora predočiti ateste i odrediti prema kojim su standardima izvršena ispitivanja.</t>
  </si>
  <si>
    <t>Pri tome se mora uzeti u obzir slijedeće:</t>
  </si>
  <si>
    <t>Hidroizolacija mora izdržati otpornost na hidrostatski tlak prema izvješću geomehaničkog elaborata.</t>
  </si>
  <si>
    <t>Kod izrade hidroizolacije treba se u potpunosti pridržavati uputstva proizvođača materijala, kako u pogledu pripreme podloge, svih faza rada, zaštite izvedene izolacije, te uvjeta rada (atmosferskih prilika, temperatura i sl.). Kod pripreme podloge za sve vrste izolacija potrebno je površinu zida ili poda dobro očistiti od svih nečistoća, prašine, krhotina i masnoća, a eventualne veće neravnine kod betonskih površina zapuniti mortom za izravnanje.</t>
  </si>
  <si>
    <t>Sav materijal i način izvedbe izolacije mora zadovoljiti postojeće tehničke propise i HRN standarde ili druge standarde ako je tako definirano u stavci troškovnika.</t>
  </si>
  <si>
    <t>Za izvedbu PVC, TPO izolacija treba primjenjivati sve detalje po proizvođačkoj specifikaciji i uz hrvatske ateste. Svi detalji uz opšave i prelazni komadi potrebni za punu gotovost po detaljima proizvođača sastavni su dio stavke plohe koja se izvodi.</t>
  </si>
  <si>
    <t>Za izvedbu izolacija na bazi cementa, sve detalje izvoditi prema proizvođačkoj specifikaciji i uz hrvatske ateste. Primjena mrežica i dizanje na zidove prema proizvođačkoj specifikaciji.</t>
  </si>
  <si>
    <t>Kompletna manipulacija i uskladištenje izolacionih traka vrši se u vertikalnom položaju.</t>
  </si>
  <si>
    <t>Sav materijal za izolaciju treba biti prvorazredne kvalitete i odgovarati postojećim propisima i standardima HRN-a:</t>
  </si>
  <si>
    <t>Ukoliko je opis koje stavke izvođaču nejasan, treba pravovremeno, prije predaje ponude, tražiti objašnjenje projektanta. Eventualne izmjene materijala te načina izvedbe tokom gradnje moraju se izvršiti isključivo pismenim dogovorom sa projektantom i nadzornim inženjerom.  Sve više radnje, koje neće biti na taj način utvrđene, neće se priznati u  obračunu.</t>
  </si>
  <si>
    <t>Ukoliko  se  stavkom  troškovnika  traži  materijal koji  nije  obuhvaćen  propisima, ima  se  u svemu  izvesti  prema  uputama  proizvođača, te uz  garanciju  i  ateste  za to ovlaštenih  ustanova.</t>
  </si>
  <si>
    <t>Ukoliko  se  naknadno  ustanovi  tj.  pojavi  vlaga  zbog  nesolidne  izvedbe, ne dozvoljava  se krpanje, već  se  mora  ponovo  izvesti  izolacija  cijele  površine  na trošak  izvođača. Izvođač  mora  u  tom  slučaju  o  svom  trošku  izvesti  i  popraviti pojedine  građevinske  i  obrtničke  radove, koji  se  prilikom  izvedbe  oštete  ili  se moraju  demontirati.</t>
  </si>
  <si>
    <t>Obračun  se  vrši  prema  postojećim  normama  GN - 301.5.</t>
  </si>
  <si>
    <t>Hidroizolacija ljepenkama i bitumenskim masama</t>
  </si>
  <si>
    <t>Svi preklopi traka ljepenke moraju biti min 10 cm i premazani vrućom bitumenskom masom. Ukoliko se u stavci troškovnika traži druga širina preklopa, ima se po tome postupiti. Spajanje vršiti zagrijavanjem pomoću plamenika. Ovisno o detalju pri polaganju izolacije uz zidove istu treba uzdići vertikalno 15-20 cm  što se ne plaća posebno, već je to dio izolacije.</t>
  </si>
  <si>
    <t>Kod polaganja bitumenskih masa za izolaciju iste treba zagrijati do propisane temperature, prema uputstvu proizvođača, te mora biti otporna na tu temperaturu ukoliko se u samoj stavci troškovnika, obzirom na klimatske prilike, ne traži veća temperatura otpornosti ili se primjenjuje druga izolacija sa drugim svojstvima. Prije polaganja hidroizolacije provjeriti kvalitetu podloge.</t>
  </si>
  <si>
    <t xml:space="preserve">Hidroizolacija PVC, TPO folijom </t>
  </si>
  <si>
    <t xml:space="preserve">Kod polaganja hidroizolacije PVC, TPO folijom potrebno je osigurati izvedbu svih slojeva prema uputstvu proizvođača. Za ravni tzv. obrnuti krov treba izvesti beton za pad na stropnoj konstrukciji s površinom koja mora biti ravna, suha, bez oštrih ispupčenja, brazgotina i gnijezda. Eventualne fuge u podlozi moraju biti zapunjene kitom, odnosno mortom za reprofiliranje i u istoj ravnini s podlogom. Kod polaganja izolacije u podu na tlu sistemom tzv. obrnutog poda izolacija se može položiti na sloj šljunka ispod podne ploče uz uvjet polaganja sloja filca, dok podlogu od nasipa tucanika treba prethodno izravnati slojem mršavog betona da bi se spriječilo probijanje izolacije oštrim rubovima kamena. Kod primjene u krovu trake se trebaju štititi slojem šljunka ili sl. </t>
  </si>
  <si>
    <t>Toplinska izolacija</t>
  </si>
  <si>
    <t>Tehnička svojstva građevnih proizvoda namijenjenih za ugradnju u zgradu u svrhu uštede toplinske energije i toplinske zaštite (u daljnjem tekstu: građevni proizvodi) ovisno o vrsti građevnog proizvoda, moraju ispunjavati opće i posebne zahtjeve bitne za krajnju namjenu u zgradi i moraju biti specificirana prema normama HRN EN 13162:2002 do HRN EN 13171:2002, EN 14509:2004, HRN EN 13499:2004, HRN EN 13500:2004 i HRN EN 1745:2003 ili prema tehničkim dopuštenjima donesenim odnosno preuzetim u skladu sa Zakonom o gradnji.</t>
  </si>
  <si>
    <t>Materijali za toplinsku izolaciju moraju zadovoljavati slijedeće norme:</t>
  </si>
  <si>
    <t>Tvornički izrađeni proizvodi od mineralne vune HRN EN 13162:2002</t>
  </si>
  <si>
    <t>Tvornički izrađeni proizvodi od ekspandiranog polistirena HRN EN 13163:2002</t>
  </si>
  <si>
    <t>Tvornički izrađeni proizvodi od ekstrudirane polistirenske pjene HRN EN 13164:2002 ; HRN EN 13164/A1:2004</t>
  </si>
  <si>
    <t>Tvornički izrađeni proizvodi od tvrde poliuretanske pjene HRN EN 13165:2002 ; HRN EN 13165/A1:2004</t>
  </si>
  <si>
    <t>Tvornički izrađeni proizvodi od ćelijastog (pjenastog) stakla HRN EN 13167:2002 ; HRN EN 13167/A1:2004</t>
  </si>
  <si>
    <t>Tvornički izrađeni proizvodi od drvene vune HRN EN 13168:2002 ; HRN EN 13168/A1:2004</t>
  </si>
  <si>
    <t>Tvornički izrađeni proizvodi od drvenih vlakana HRN EN 13171:2002 ; HRN EN 13171/A1:2004</t>
  </si>
  <si>
    <t>HRN EN - norme koje su preuzete iz normizacijskog sustava CEN/CENELEC-a za toplinske izolacije kao mjerodavne norme:
- HRN EN 13162:2002+AC:2007 
- HRN EN 13163:2002+AC:2007 
- HRN EN 13164:2002+A1:2004+AC:2007
- HRN EN 13165:2002+A1:2004+A2:2004+AC:2007 
- HRN EN 13166:2002+A1:2004+AC:2007
- HRN EN 13167:2002+A1:2004+AC:2007
- HRN EN 13168:2002+A1:2004+AC:2007
- HRN EN 13169:2002+A1:2004+AC:2007 
- HRN EN 13170:2002+AC:2007
- HRN EN 13171:2002+A1:2004+AC:2007
- HRN EN 14063-1:2008 
- EN 14316-1:2004 
- EN 14317-1:2004
- EN 14933:2007
- EN 14934:2007
- HRN EN 13950:2008</t>
  </si>
  <si>
    <t>U jediničnoj cijeni sadržano je:</t>
  </si>
  <si>
    <t>* priprema podloge za izvedbu izolacije čišćenjem, prednamazima i sl.</t>
  </si>
  <si>
    <t>* sav rad, grijanje mase, premazi, krojenje traka i sl.</t>
  </si>
  <si>
    <t>* sav materijal, izolacijski i spojni</t>
  </si>
  <si>
    <t>* sva pomagala pri radu te dovoz i odvoz istih</t>
  </si>
  <si>
    <t>* nadoknada eventualnih oštećenja drugim učesnicima u izgradnji,</t>
  </si>
  <si>
    <t>* čišćenje nakon izvedenog rada</t>
  </si>
  <si>
    <t>* atesti materijala.</t>
  </si>
  <si>
    <t>Ovi  opći  uvjeti  se  mijenjaju  ili  nadopunjuju  opisom  pojedine stavke troškovnika.</t>
  </si>
  <si>
    <t>Prije  montaže  na  gradilištu,  izvođač  je  dužan  izraditi  razradu  detalja  izrade, odnosno  ugradbe, pridržavajući  se  pravila  dobrog  zanata  i  uvažavajući  klimatske uvjete, te  ih dati na  ovjeru  projektantu  i  nadzornom  inženjeru.</t>
  </si>
  <si>
    <t>Za  atestirane  detalje  proizvođača  nije  potrebna  suglasnost  projektanta - ovo  se  ne odnosi  na  posebne  detalje, koji  su  projektom  već definirani.</t>
  </si>
  <si>
    <t>LIMARSKI RADOVI - GRAĐEVINSKO-OBRTNIČKI RADOVI</t>
  </si>
  <si>
    <t xml:space="preserve">Prije početka izvedbe radova, izvođač je obvezan predočiti projektantu detalje izvedbe i savijanja limova, i tek po odobrenju i nakon ovjere istih od strane projektanta radovi može pristupitit izvedbi radova. Izrada rješenje neće se posebno platiti već predstavlja trošak i obvezu izvođača.
</t>
  </si>
  <si>
    <t>Sve radove u svezi izvedbe limarije koje se izvode po odabranom specifičnom proizvođaču, treba obvezno izvesti po detaljima i tehnološkim rješenjima istog. To se odnosi kako na korištenje materijala tako i na uporabu odgovarajućeg alata. Glede specifičnosti gore navedenih radova, izvođač je dužan prije davanja ponude obvezno se upoznati s načinom i detaljima izvođenja limarije koji su opisani ovim troškovnikom, te s tehnologijom i specifičnostima izvođenja radova odabranog proizvođača. Sve eventualne nejasnoće i nedoumice izvođač je dužan dogovoriti i uskladiti s projektantom prije davanja ponude. Nikakvi naknadni zahtjevi neće se moći uvažiti.</t>
  </si>
  <si>
    <t>Cijenom izvedbe radova treba obvezno uključiti sve materijale koji se ugrađuju i koriste (osnovne i pomoćne materijale), sav potrebna rad (osnovni i pomoćni) na izvedbi radova do potpune gotovosti i funkcionalnosti istih, sve transporte i prijenose do i na gradilištu sve do mjesta ugradbe, sva potrebna uskladištenja i zaštite, sve potrebne zaštitne konstrukcije i skele, kao i sve drugo predviđeno mjerama zaštite na radu i pravilima struke.</t>
  </si>
  <si>
    <t>U cijeni treba također uključiti izvedbu i obradu raznih detalja limarije kod spojeva, prijelaza, lomova i sudara ploha, završetaka limarije i drugo, sve obvezno usklađeno sa drugim različitim materijalima i radovima uz limariju, do potpune gotovosti i funkcionalnosti.</t>
  </si>
  <si>
    <t>Na spoju lima i podloge (beton, žbuka, drvo i dr.) treba obvezno postaviti sloj krovne ljepenke po cijeloj površini spoja, i uračunati u jediničnu cijenu. Sve vidljive spojeve lima i betonskih ili ožbukanih fasadnih ploha treba obvezno brtviti po cijeloj dužini spoja trajno elastičnim (plastičnim) bezbojnim kitom, i uračunati u jediničnu cijenu. Sve spojeve lima treba obvezno izvesti nepropusno. Plohe izvedene limom moraju biti izvedene pravilno i u ravnini, po nagibima odvodnje i kosinama definiranim u projektu.</t>
  </si>
  <si>
    <t xml:space="preserve">Sve spojeve lima ili nosača lima od plosnog željeza i fasadnih ploha treba izvesti vrlo pažljivo da se ne ošteti fasadna ploha. Ukoliko do toga ipak dođe oštećenje treba popraviti izvođač na svoj trošak.
</t>
  </si>
  <si>
    <t>U cijeni izvedbe treba obavezno uzeti i sva manja potrebna štemanja šliceva nužna za ugradbu i savijanje lima i izvedbu detalja, kao i sva sitnija štemanja ploha te potrebne popravke i zapunjavanja nastalih međuprostora i pukotina cem. mortom. Sve potrebne radne skele u cijeni.</t>
  </si>
  <si>
    <t>Oblaganje vanjskih dijelova zgrada limom mora se izvesti u svezi odredbi HRN U.N9.055..</t>
  </si>
  <si>
    <t>3.2.</t>
  </si>
  <si>
    <t>4.1.</t>
  </si>
  <si>
    <t>PDV 25%</t>
  </si>
  <si>
    <t>SVEUKUPNO</t>
  </si>
  <si>
    <r>
      <t xml:space="preserve">NAPOMENA 3: </t>
    </r>
    <r>
      <rPr>
        <b/>
        <sz val="10"/>
        <rFont val="Calibri"/>
        <family val="2"/>
        <charset val="238"/>
        <scheme val="minor"/>
      </rPr>
      <t>Izvođač je dužan u cijenu radova uključiti sve potrebne zaštite dijelova gradilišta koji nisu predmetom radova od oštećenja i prljanja, odvajanje prostora rada od ostatka prostora, izvedba daščanih prijelaza i sl.</t>
    </r>
  </si>
  <si>
    <t xml:space="preserve">
Prije početka radova, izvođač je obavezan postaviti i instalirati sve privremene objekte, zaštitne ograde, opremu i instalacije potrebne za normalno izvođenje radova te iste ukloniti s gradilišta nakon završetka radova.</t>
  </si>
  <si>
    <t>U postupku rušenja – uklanjanja postojećih građevina ili dijela istih, rad mora biti organiziran tako da se poštuju svi propisi zaštite na radu, a izvršioci – djelatnici moraju biti upoznati s njima i primjenjivati ih u potpunosti.</t>
  </si>
  <si>
    <t>Nakon rušenja i odvoza otpada i građevinske šute, mjesto izvođenja radova se mora dovesti u uredno stanje, a sa ulične strane javna prometna površina se mora očistiti i dovesti u prvobitno stanje.</t>
  </si>
  <si>
    <t>4.2.</t>
  </si>
  <si>
    <t>HRN U.F2.024/80 - Završni radovi u građevinarstvu. Tehnički uvjeti izvođenja izolacijskih radova na ravnim krovovima.</t>
  </si>
  <si>
    <t>Toplinske izolacije</t>
  </si>
  <si>
    <t>Sav upotrjebljeni materijal mora biti u skladu s postojećim propisima i standardima:</t>
  </si>
  <si>
    <t>Tehnički propis o uštedi toplinske energije i toplinskoj zaštiti u zgradama NN 128/15.</t>
  </si>
  <si>
    <t>HRN U.J6.151/82 – Akustika u građevinarstvu. Standardne vrijednosti za ocjenu zvučne izolacije,</t>
  </si>
  <si>
    <t>HRN U.J6.201/89 – Akustika u građevinarstvu. Tehnički uvjeti za projektiranje i građenje zgrada.</t>
  </si>
  <si>
    <t>Sav materijal mora odgovarati standardima koji se odnosi na proizvode ugrađene proizvode, te mora biti atestiran i imati  Izjavu o svojstvima i Certifikat o stalnosti svojstava. Atesti moraju biti na gradilištu, predočeni na eventualni zahtjev nadzorne službe. Uskladištenje materijala na gradilištu mora biti stručno i prema uputi proizvođača kako bi se isključila bilo kakva mogućnost propadanja.</t>
  </si>
  <si>
    <t>REKAPITULACIJA</t>
  </si>
  <si>
    <t>OSTALI RADOVI</t>
  </si>
  <si>
    <t>2.2.</t>
  </si>
  <si>
    <t>2.3.</t>
  </si>
  <si>
    <t>Obračun po kompletu.</t>
  </si>
  <si>
    <t>kompl</t>
  </si>
  <si>
    <t>GSKG d.o.o.</t>
  </si>
  <si>
    <t xml:space="preserve">RADOVI RUŠENJA I PRIPREMNI RADOVI  </t>
  </si>
  <si>
    <t>SANACIJA POSTOJEĆEG</t>
  </si>
  <si>
    <t>Doprema, postava, skidanje i otprema cijevne fasadne skele od bešavnih cijevi ili od gotovih montažnih elemenata tipa kao "H". Skelu je potrebno osigurati od prevrtanja sidrenjem u objekt. Izvedba prema statičkom proračunu sa svim elementima prema HT mjerama zaštite (higijensko-tehničke mjere zaštite). Oslanjanje skele na nosivu podlogu izvesti preko metalnih podložnih papuča, površine nalijeganja minimalno 250 cm2.  Minimalna širina skele iznosi 80 cm. Visina zaštitne ograde iznosi 100 cm, a elemente ograde postaviti na maksimalni razmak od 35 cm. U razini radne platforme uz zaštitnu ogradu potrebno je postaviti dasku minimalne visine 20 cm. Radnu platformu izvesti mosnicama od zdrave piljene crnogorične građe II. klase, minimalne širine 25 cm i minimalne debljine 4,8 cm, ili od odgovarajuće čelične oplate. Skelu treba od podnožja do vrha, kao i na krajevima, dijagonalno ukrutiti kosnicima pod kutom od 45°. Projekt skele i Dnevnik skele uračunat u cijenu.</t>
  </si>
  <si>
    <t xml:space="preserve">Obračun po m2 prema ortogonalnoj projekciji pročelja.  </t>
  </si>
  <si>
    <t>1.5.</t>
  </si>
  <si>
    <t>KOSOG KROVA</t>
  </si>
  <si>
    <t>Sav otpad prevozi se i odlaže sukladno propisima o otpadu i komunalnom redu. Odlaganje na gradsku planirku predviđenu za prihvat takve vrste materijala.</t>
  </si>
  <si>
    <t>Pažljiva demontaža metalnog kontinuiranog snjegobrana. U cijenu uključen sav potreban rad, transport otpadnog materijala od kosog krova do deponije ispred objekta, utovar u kamion, odvoz na gradsku deponiju predviđenu za prihvat takve vrste materijala, istovar na deponiji, te plaćanje svih potrebnih davanja na deponiji.</t>
  </si>
  <si>
    <t>1.6.</t>
  </si>
  <si>
    <t>1.7.</t>
  </si>
  <si>
    <t>1.8.</t>
  </si>
  <si>
    <t>Pažljiva demontaža gromobrana sa svim nosačima. U cijenu uključen sav potreban rad, transport otpadnog materijala od kosog krova do deponije ispred objekta, utovar u kamion, odvoz na gradsku deponiju predviđenu za prihvat takve vrste materijala, istovar na deponiji, te plaćanje svih potrebnih davanja na deponiji.</t>
  </si>
  <si>
    <t>TESARSKI I KROVOPOKRIVAČKI RADOVI</t>
  </si>
  <si>
    <t>Svi spojevi konstrukcije moraju biti prema statičkom računu. Za cjelokupnu konstrukciju potrebno je osigurati ateste. Izvoditelj je dužan po sklapanju ugovora, a prije početka izvođenja radova konstrukcije dostaviti radioničke nacrte i detalje ovjerene od statičara, te zajedno s projektantom i nadzornim inženjerom izvršiti pregled istih.</t>
  </si>
  <si>
    <t>Izvođač radova drvene konstrukcije obavezan je napraviti radioničku dokumentaciju i ishoditi ovjeru od glavnog projektanta drvene konstrukcije i od ovlaštenog revidenta za drvene konstrukcije.</t>
  </si>
  <si>
    <t xml:space="preserve">U cijenu su uključeni i troškovi nadzora proizvodnje prema zahtjevima Tehničkog propisa za drvene konstrukcije. Nakon izvršenog nadzora, a prije ugradnje elemenata drvene konstrukcije nadzorni inženjer daje izvještaj da su elementi proizvedeni sukladno zahtjevima iz projekta. </t>
  </si>
  <si>
    <t>Obračun po m2 i m'.</t>
  </si>
  <si>
    <t>- krovne ploče</t>
  </si>
  <si>
    <t>1.9.</t>
  </si>
  <si>
    <t>1.10.</t>
  </si>
  <si>
    <t xml:space="preserve">Nepredvidljivi radovi, koji se ne mogu drugačije normirati – pomoć kod raznih dubljenja i bušenja, nepredviđeni radovi i sl. Materijal se obračunava prema stvarno utrošenim količinama prema cjeniku, odnosno prema pogođenim jediničnim cijenama. Obračun prema upisu u građevinski dnevnik i dogovoru s investitorom i nadzornim inženjerom. </t>
  </si>
  <si>
    <t>Obračun po utrošenom satu.</t>
  </si>
  <si>
    <t>- NKV radnik</t>
  </si>
  <si>
    <t>h</t>
  </si>
  <si>
    <t>- VK radnik</t>
  </si>
  <si>
    <t>1.11.</t>
  </si>
  <si>
    <t>2.4.</t>
  </si>
  <si>
    <t>2.5.</t>
  </si>
  <si>
    <t>2</t>
  </si>
  <si>
    <t>5.1.</t>
  </si>
  <si>
    <t xml:space="preserve"> U cijenu uključen sav potreban rad, transport i materijal, sve do funkcionalne gotovosti.</t>
  </si>
  <si>
    <t>Dobava, dostava i montaža novog gromobrana sa svim nosačima i pripadnim elementima, na pozicijama kao postojećim.  U cijenu uključen sav potreban rad, transport i materijal, sve do funkcionalne gotovosti.</t>
  </si>
  <si>
    <t>Doprema na gradilište, montaža, demontaža i odvoz tipske tunelske skele širine do 2,0 m za prolaz i zaštitu pješaka.</t>
  </si>
  <si>
    <t>Tunelska skela se izrađuje od čeličnih bešavnih cijevi sa spojnim elementima i sa horizontalnim i kosim ukrućenjima, sidrenjem, gredica, fosni, zaštitnom ogradom po cijeloj visini i pokrovom od dva reda mosnica i nepropusne folije.</t>
  </si>
  <si>
    <t>Izvedba prema projektu , statičkom računu, važećim zakonima, propisima, standardima i pravilima struke.</t>
  </si>
  <si>
    <t>Nakon podizanja tunelske skele na skelu je potrebno postaviti svu signalizaciju (rasvjetu, znakovi upozorenja, putokazi), predvidjeti osiguranje ulaza u zgradu i prikladan prostor za odlaganje materijala.</t>
  </si>
  <si>
    <t>Obračun tunelske skele po m'.</t>
  </si>
  <si>
    <t xml:space="preserve">- podizanje i demontaža tunelske skele             </t>
  </si>
  <si>
    <t>2.7.</t>
  </si>
  <si>
    <t>2.8.</t>
  </si>
  <si>
    <t>2.9.</t>
  </si>
  <si>
    <t>2.10.</t>
  </si>
  <si>
    <t>51-20265-S</t>
  </si>
  <si>
    <t>51-2026-PE</t>
  </si>
  <si>
    <t>Rujan 2026.</t>
  </si>
  <si>
    <t>PETROVA ULICA 53/4</t>
  </si>
  <si>
    <t>51-2026-S</t>
  </si>
  <si>
    <t>Pažljiva demontaža vanjske klima jedinice zajedno sa čeličnom podkonstrukcijom, te vraćanje istog nakon završetka svih radova. U cijenu uključen sav potreban rad, materijal i pribor, te sav transport i manipulacija.</t>
  </si>
  <si>
    <t>a) demontaža</t>
  </si>
  <si>
    <t>- opšavni lim sa pripadnim elementima do 40 cm r.š. (prednja limena klupčica otvorene terase)</t>
  </si>
  <si>
    <t>- opšavni lim sa pripadnim elementima do 40 cm r.š. (bočni limeni opšavi otvorene terase)</t>
  </si>
  <si>
    <t>- opšavni lim sa pripadnim elementima do 70 cm r.š. (vertikalni lijevi opšav otvorene terase - uzdignuti dio)</t>
  </si>
  <si>
    <t>- opšavni lim sa pripadnim elementima do 45 cm r.š. (vertikalni desni opšav otvorene terase - uzdignuti dio)</t>
  </si>
  <si>
    <t>- opšavni lim sa pripadnim elementima do 40 cm r.š. (opšavi kućice zatvorene terase)</t>
  </si>
  <si>
    <t>- opšavni lim sa pripadnim elementima do 40 cm r.š. (opšavi dimnjaka)</t>
  </si>
  <si>
    <t>- ravni lim do 75 cm r.š.</t>
  </si>
  <si>
    <t>- ravni lim do 135 cm r.š.</t>
  </si>
  <si>
    <t>- ravni lim do 295 cm r.š.</t>
  </si>
  <si>
    <t>- ravni lim do 35 cm r.š. (oko dimnjaka uz sljeme krova)</t>
  </si>
  <si>
    <t xml:space="preserve">- horizontalni skriveni limeni žlijeb sa pripadnim elementima </t>
  </si>
  <si>
    <t>- horizontalni vidljivi limeni žlijeb sa pripadnim elementima (otvorena i zatvorena terasa)</t>
  </si>
  <si>
    <t>- vertikalni limeni žlijeb sa pripadnim elementima (otvorena i zatvorena terasa)</t>
  </si>
  <si>
    <t>- ravni lim do 40 cm r.š.</t>
  </si>
  <si>
    <t>Obračun po komadu.</t>
  </si>
  <si>
    <t>kom</t>
  </si>
  <si>
    <r>
      <t xml:space="preserve">- odzraka </t>
    </r>
    <r>
      <rPr>
        <sz val="10"/>
        <rFont val="Symbol"/>
        <family val="1"/>
        <charset val="2"/>
      </rPr>
      <t>f</t>
    </r>
    <r>
      <rPr>
        <sz val="10"/>
        <rFont val="Calibri"/>
        <family val="2"/>
        <charset val="238"/>
        <scheme val="minor"/>
      </rPr>
      <t>110 mm, h=150 cm</t>
    </r>
  </si>
  <si>
    <r>
      <t xml:space="preserve">- odzraka </t>
    </r>
    <r>
      <rPr>
        <sz val="10"/>
        <rFont val="Symbol"/>
        <family val="1"/>
        <charset val="2"/>
      </rPr>
      <t>f</t>
    </r>
    <r>
      <rPr>
        <sz val="10"/>
        <rFont val="Calibri"/>
        <family val="2"/>
        <charset val="238"/>
        <scheme val="minor"/>
      </rPr>
      <t>75 mm, h=105 cm</t>
    </r>
  </si>
  <si>
    <r>
      <t xml:space="preserve">- odzraka </t>
    </r>
    <r>
      <rPr>
        <sz val="10"/>
        <rFont val="Symbol"/>
        <family val="1"/>
        <charset val="2"/>
      </rPr>
      <t>f</t>
    </r>
    <r>
      <rPr>
        <sz val="10"/>
        <rFont val="Calibri"/>
        <family val="2"/>
        <charset val="238"/>
        <scheme val="minor"/>
      </rPr>
      <t>50 mm, h=105 cm</t>
    </r>
  </si>
  <si>
    <t>1.12.</t>
  </si>
  <si>
    <t>1.13.</t>
  </si>
  <si>
    <t>1.14.</t>
  </si>
  <si>
    <t xml:space="preserve">Dobava materijala, krojenje, savijanje i montaža profiliranog sljemenog (ili grebenog) lima za falcane pokrove. Lim se izvodi od istog materijala i u istoj boji kao i glavni pokrov aluminijski lim debljine min. 0,70 mm.Stavka obuhvaća izradu i montažu perforiranih (prozračnih) profiliranih limenih podložaka ili namjenskih ventilacijskih traka/mrežica koje sprječavaju ulazak ptica, kukaca i nanosa snijega, a omogućuju slobodan izlazak zraka iz potkrovnog prostora. Oblikovanje i mehaničko fiksiranje sljemenog lima na kopče/podloške bez direktnog vijčanja kroz krovni pokrov, čime se osigurava vodonepropusnost i omogućuje termički rad (dilatacija) lima. Izvedbu svih preklopa, spojeva na sjecištima sljemena i grebena te brtvljenje prema pravilima limarske struke. Uključen sav potreban spojni materijal, rad skela, transport i čišćenje. </t>
  </si>
  <si>
    <t>Kod falcanog krova sljemeni lim se nikada ne vijča direktno odozgo kroz krovne trake. Umjesto toga, stojeći falčevi se pri vrhu krova poviju (spljošte) i podignu prema gore, a sljemeni lim se "okvači" na posebne limene profile (zakačke) koji su pričvršćeni na falčeve. To osigurava da krov nigdje nije probušen na horizontalnim plohama.</t>
  </si>
  <si>
    <t>2.6.</t>
  </si>
  <si>
    <t>Dobava materijala, krojenje, savijanje i montaža limenog opšava dimnjaka. Opšav se izvodi od istog materijala i u istoj boji kao i krovni pokrov. Stavka obuhvaća izradu četverostranog limenog ovratnika oko dimnjaka s izvedbom leđnog (gornjeg) klina / sedla za skretanje vode oko dimnjaka, spajanje donjeg i bočnih dijelova opšava s falcanim krovnim pokrovom pomoću dvostrukih stojećih i ležećih falčeva, osiguravajući potpunu vodonepropusnost bez upotrebe silikona kao primarnog brtvila, montažu krovne/kontra-limarije (šliceva) koja se usijeca u tijelo dimnjaka, mehanički fiksira i brtvi trajnoelastičnim kitom otpornim na visoke temperature i UV zračenje, čime se pokriva i štiti gornji rub opšava. Uključen sav potreban spojni materijal, rad skela, transport i čišćenje.</t>
  </si>
  <si>
    <t>Dimnjak 2 - dimenzije 100x77 cm</t>
  </si>
  <si>
    <t>Dimnjak 1 - dimenzije 51x77 cm</t>
  </si>
  <si>
    <t>Dimnjak 3 - dimenzije 127x63 cm</t>
  </si>
  <si>
    <t>Dimnjak 4 - dimenzije 82x92 cm</t>
  </si>
  <si>
    <t>Dimnjak 5 - dimenzije 64x64 cm</t>
  </si>
  <si>
    <t>Dimnjak 6 - dimenzije 118x797 cm</t>
  </si>
  <si>
    <t>Dimnjak 7 - dimenzije 78x78 cm</t>
  </si>
  <si>
    <t>Dimnjak 8 - dimenzije 64x64 cm</t>
  </si>
  <si>
    <t>b) montaža po završetku radova</t>
  </si>
  <si>
    <t>Dobava materijala, krojenje, savijanje i montaža zidnog opšava bočnih i čelnih zidova otvorene terase koja se nalazi u kosini falcanog krova. Opšav se izvodi od istog materijala i u istoj boji kao i krovni pokrov aluminijski lim debljine min. 0,70 mm). Stavka obuhvaća izradu i montažu dvodijelnog zidnog opšava s uspravnim limenim dijelom visine min. 20-25 cm uz zid terase i vodoravnim dijelom koji se spaja s falcanim pokrovom, spajanje opšava s krovnim trakama (šarama) pomoću kontinuiranih dvostrukih stojećih ili ležećih falčeva, prateći smjer kosine krova, bez direktnog bušenja lima vijcima u zoni otjecanja vode, izvedbu gornjeg (čelnog) dijela opšava iznad terase s izvedbom leđnog klina (kontra-nagiba) ili proširenog prihvatnog lima za sigurno skretanje vode oko uglova terase niz krov, montažu krovne/kontra-limarije (šliceva) koja se usijeca u zidove terase, mehanički fiksira i brtvi trajnoelastičnim poliuretanskim kitom otpornim na UV zračenje i atmosferske utjecaje, a služi kao prepust koji štiti gornji rub opšava od podlijevanja vode iza lima, postavu dodatne hidroizolacijske trake u podlozi spojeva prije montaže limarije, te ugradnju svih potrebnih dilatacijskih spojnica. Uključen sav potreban spojni materijal, rad skela, unutarnji transport i čišćenje.</t>
  </si>
  <si>
    <t>Dobava materijala, krojenje, savijanje i montaža poklopnog lima (klupčice) parapetnog zida otvorene terase, razvijene širine cca 35-40 cm (za pokrivanje zida širine 25 cm). Lim se izvodi od istog materijala i u istoj boji kao i krovni pokrov aluminijski lim debljine min. 0,70 mm. Stavka obuhvaća oblikovanje kape/klupčice s obostranim okapnim rubovima (vodenim zubom) pod kutom, isturenim min. 3-4 cm od ruba gotovog zida radi zaštite fasade od podlijevanja vode, montažu kontinuiranih limenih podložnih traka (zakački) koje se prethodno mehanički fiksiraju u krunu zida, a na koje se poklopni lim "okvači" (falcira) bez vidljivog bušenja odozgo, čime se osigurava stopostotna vodonepropusnost i slobodan termički rad (dilatacija) lima, izvedbu spojeva na preklopima (minimalno 10 cm) ili izvedbu ležećih falčeva na spojevima limova, uz brtvljenje trajnoelastičnim poliuretanskim kitom, preciznu obradu kutova (gerunga) na spojevima parapetnog i bočnih zidova te izvedbu završetaka lima na spojevima s fasadom/bočnim opšavima. Uključen sav potreban spojni materijal, rad skela, transport i čišćenje.</t>
  </si>
  <si>
    <t>Dobava materijala, krojenje, savijanje i montaža limene obloge bočnog čela i debljine nadozida na kaskadnom spoju krovova i otvorene terase (prostor iza vertikalne odvodne cijevi). Lim se izvodi od istog materijala i u istoj boji kao i krovni pokrov aluminijski lim debljine min. 0,70 mm. Stavka obuhvaća kKrojenje i oblikovanje namjenskog ugaonog profila koji u cijelosti pokriva vertikalnu dubinu (debljinu) zida i formira nepropusni štit oko kuta, izvedbu gornjeg spoja podvlačenjem pod vodoravni poklopni lim (klupčicu) parapeta i donjeg spoja preko ležećeg falca na krovne trake nižeg krova, precizno brtvljenje i fiksiranje skrivenim pričvrsnicama, uz obradu spoja prema fasadnom sustavu trajnoelastičnim poliuretanskim kitom. Uključen sav potreban spojni materijal, rad skela, transport i čišćenje.</t>
  </si>
  <si>
    <t>a) lijeva strana nadozida širine 50 cm</t>
  </si>
  <si>
    <t>b) desna strana nadozida širine 35 cm</t>
  </si>
  <si>
    <t>Dobava materijala, krojenje, savijanje i montaža zidnog opšava (lajsne) na spoju falcanog krovnog pokrova i vertikalnog zida susjednog objekta. Opšav se izvodi od istog materijala i u istoj boji kao i krovni pokrov aluminijski lim debljine min. 0,70 mm). Stavka obuhvaća:Izradu dvodijelnog opšava osnovnog podložnog lima koji se falcom spaja na krovne trake i podiže uz zid min. 20 cm, te gornje završne opšavne lajsne (kontra-lima), urezivanje (šlicanje) zida susjednog objekta u dubinu od cca 2 cm za ugradnju gornjeg ruba opšavne lajsne, mehaničko fiksiranje lajsne u zid pomoću tipli i vijaka te trajnoelastično brtvljenje urezanog utora visokokvalitetnim poliuretanskim (PU) kitom otpornim na UV zračenje i temperaturne dilatacije. Uključen sav potreban spojni i brtveni materijal, rad skela/ljestava, transport i čišćenje.</t>
  </si>
  <si>
    <t>2.11.</t>
  </si>
  <si>
    <t>Obračun po m2 tlocrtne razvijene površine krova - sve do funkcionalne gotovosti (zatvorena krovna terasa je predmet niže stavke). Preklopi se ne računaju posebno.</t>
  </si>
  <si>
    <t>Obračun po m' montiranog sljemena/grebena, sve do funkcionalne gotovosti. Preklopi se ne računaju posebno.</t>
  </si>
  <si>
    <t>Obračun po komadu kompletno dovršenog opšava (dimenzije dimnjaka niže ispisane) - sve do funkcionalne gotovosti. Preklopi se ne računaju posebno.</t>
  </si>
  <si>
    <t>Obračun po m' razvijene dužine opšava oko zidova otvorene terase sve do funkcionalne gotovosti. Preklopi se ne računaju posebno.</t>
  </si>
  <si>
    <t>Obračun po m' montirane klupćice na parapetnom zidu otvorene terase sve do funkcionalne gotovosti. Preklopi se ne računaju posebno.</t>
  </si>
  <si>
    <t>Obračun po m' visine zida, sve do funkcionalne gotovosti. Preklopi se ne računaju posebno.</t>
  </si>
  <si>
    <t>Obračun po m' montiranog opšava prateći kosinu krova, sve do funkcionalne gotovosti. Preklopi se ne računaju posebno.</t>
  </si>
  <si>
    <t>2.12.</t>
  </si>
  <si>
    <t>Dobava materijala, krojenje, savijanje i montaža skrivenog horizontalnog žlijeba (ležećeg sandučastog žlijeba) smještenog u kaskadi između kosog krova i zida terase. Žlijeb se izvodi od istog materijala kao i krovni pokrov aluminijski lim debljine min. 0,70 mm). Stavka obuhvaća formiranje dubokog korita žlijeba četvrtastog (sandučastog) presjeka s minimalnim unutarnjim padom od 0,5% prema odvodnoj vertikali, postavu obvezne dodatne hidroizolacijske trake (npr. samoljepljive bitumenske ili EPDM trake) u podlozi cijelog drvenog korita prije ugradnje limarije, kao sekundarnu zaštitu od prodiranja vode, izvedbu proširenih bočnih strana žlijeba: krovna strana se spaja s falcanim pokrovom preko kontinuiranog vodonepropusnog ležećeg falca, dok se zidna strana podiže uz zid terase min. 20 cm i zaštićuje urezanom kontra-limarijom (opšavnom lajsnom), izradu i lemljenje/brtvljenje čeonih zatvarača (stijena) žlijeba, dilatacijskih spojeva (ako dužina prelazi 6-8 metara) te ugradnju odvodnog doticaja (kotlića/izljeva) za spoj na vertikalnu cijev. Uključen sav potreban spojni materijal, visokokvalitetni poliuretanski kitovi za brtvljenje, rad skela, transport i čišćenje.</t>
  </si>
  <si>
    <t>Obračun po m' montiranog horizontalnog žlijeba, sa svim potrebnim elementima, sve do funkcionalne gotovosti. Preklopi se ne računaju posebno.</t>
  </si>
  <si>
    <t>2.13.</t>
  </si>
  <si>
    <t>Dobava materijala i montaža horizontalnog polukružnog krovnog žlijeba (oluka), razvijene širine 33 cm (standardni r.š. 333 mm), na rubu gornje krovne plohe. Žlijeb se izvodi od istog materijala i u istoj boji kao i krovni pokrov aluminijski lim debljine min. 0,70 mm). Stavka obuhvaća montažu i niveliranje nosivih kuka žlijeba (pocinčanih i plastificiranih u boji lima) na drvenu konstrukciju/rožnike, s osiguranjem pravilnog pada prema odvodnom kotliću (min. 0,2% - 0,5%), polaganje i spajanje segmenata žlijeba preklopom i zakovicama, uz brtvljenje spojeva namjenskim trajnoelastičnim kitom ili lemljenjem (ovisno o odabranom materijalu), izradu i montažu čeonih zatvarača (poklopaca) žlijeba te izradu otvora i ugradnju sabirnog kotlića (izljeva) za spoj na vertikalnu cijev. Uključen sav potreban spojni materijal, rad skela/ljestava, transport i čišćenje.</t>
  </si>
  <si>
    <t>2.14.</t>
  </si>
  <si>
    <t>Dobava materijala, krojenje i montaža vidljive vertikalne odvodne cijevi kružnog presjeka, promjera Ø 120 mm. Cijev se izvodi od istog materijala i u istoj boji kao i krovni pokrov aluminijski lim debljine min. 0,70 mm. Stavka obuhvaća dobavu i montažu nosivih obujmica (obujmica s klinom) koje se mehanički učvršćuju (tiplaju) u fasadni zid u pravilnim razmacima (maksimalno na svakih 2,0 m dužine) za stabilno fiksiranje cijevi protiv udara vjetra, krojenje, spajanje i ugradnju vertikalnih cijevi na preklop (muško/ženski spoj okrenut u smjeru toka vode) kako bi se osigurala potpuna nepropusnost na spojevima, isporuku i montažu potrebnih fazonskih komada (koljena) za premošćivanje eventualnih izbačaja na fasadi (vijenac, sokl) te završnog izljevnog koljena na dnu cijevi. Uključen sav potreban pričvrsni i spojni materijal, brtvljenje spojeva, rad na visini (skela ili ljestve), transport i čišćenje.</t>
  </si>
  <si>
    <t>Spoj krovnog lima i lima na pročelju - na samom pregibu – mjestu gdje kosi krov prelazi u vertikalnu fasadu ne radi se klasični opšav s urezivanjem niti se limovi samo kruto spajaju. Budući da voda s cijelog krova juri niz tu kosinu, na tom se bridu izvodi kontinuirani prijelazni okapni profil (vijenac). Ovaj profil omogućuje da krovne trake (šare) sigurno preliju vodu na fasadne trake, a ujedno služi kao dilatacija jer se lim na krovu i lim na fasadi šire i skupljaju pod različitim kutovima sunca. Dobava materijala, krojenje, savijanje i montaža prijelaznog horizontalnog okapnog profila (vijenca) na spoju kosog falcanog krova i vertikalne limene fasade.  Izvedba od aluminijskog lima min. 0,70 mm). Stavka obuhvaća oblikovanje profiliranog brida s okapnim zubom, spajanje s krovnim i fasadnim trakama preko ležećih falčeva bez vidljivog bušenja, te osiguranje termičkog rada lima na prijelazu kaskade.</t>
  </si>
  <si>
    <t>2.15.</t>
  </si>
  <si>
    <t>Obračun po m' sa svim potrebnim elementima, sve do funkcionalne gotovosti. Preklopi se ne računaju posebno.</t>
  </si>
  <si>
    <t>2.16.</t>
  </si>
  <si>
    <t>Bočni završetci limene obloge (lijevo i desno na zgradi) zabatni vjetrolim - na bočnim rubovima nove limene fasade (skroz lijevo i desno na uglovima zgrade, prema susjedima ili zabatu) lim se mora estetski i funkcionalno "zatvoriti" prema postojećoj fasadi od opeke ili žbuke. Zato se ugrađuje vertikalni vjetrolim (zabatni opšav). Dobava materijala i montaža vertikalnog bočnog vjetrolima (završnog U/L profila) na krajevima limene fasadne obloge. Profil u potpunosti zatvara bočni rez limenih traka, fiksira se skrivenim kopčama, a spoj s postojećom fasadom od opeke/žbuke se precizno brtvi urezivanjem kontra-limarije i nanošenjem trajnoelastičnog poliuretanskog kita.</t>
  </si>
  <si>
    <t>2.17.</t>
  </si>
  <si>
    <t>Napomena: raster (linije stojećih falčeva) s kosog krova se nastavlja i spušta vertikalno niz fasadu. Ako se krovne i fasadne linije falčeva ne poklapaju u milimetar, zgrada će s ceste izgledati estetski neuredno. Pravilno izveden prijelazni okapni lim  omogućuje da te linije teku bez prekida.</t>
  </si>
  <si>
    <t>1.15.</t>
  </si>
  <si>
    <t>1.16.</t>
  </si>
  <si>
    <t>- zidna obloga</t>
  </si>
  <si>
    <t>2.18.</t>
  </si>
  <si>
    <t>Dobava materijala i montaža horizontalnog linijskog odzračnika s mrežicom protiv kukaca na podnožnom završetku vertikalne limene obloge pročelja. Odzračnik se izvodi od perforiranog aluminijskog ili pocinčanog bojanog lima, oblikovanog tako da osigurava minimalni ventilacijski presjek od 150 do 200 cm² po dužnom metru, uz potpunu zaštitu od ulaska ptica i glodavaca u ventilirani sloj fasade i krova.</t>
  </si>
  <si>
    <t>Donji završetak limene fasade podnožni okapni lim - na samom dnu te vertikalne limene obloge (tamo gdje lim završava i počinje klasična fasada ili se nalaze prozori nižeg kata), lim se mora završiti podnožnim okapnim profilom. On osigurava da se voda koja se slijeva niz limenu fasadu odvoji od zgrade i ne podlijeva pod donju konstrukciju ili fasadu nižeg kata. Dobava materijala i montaža donjeg (podnožnog) okapnog profila na završetku vertikalne limene obloge pročelja. Profil se oblikuje s isturenim okapnim rubom (min. 3-4 cm od ravnine donjeg zida), montira se na kontinuiranu limenu zakačku i osigurava kontrolirano otjecanje vode s limene fasade dalje od objekta.</t>
  </si>
  <si>
    <t>2.19.</t>
  </si>
  <si>
    <t>Dobava materijala, izrada i montaža točkastih krovnih odzračnika (sanitarnih odušnika / kapa za nape) izvedenih s vodonepropusnim postoljem prilagođenim za falcani pokrov. Odzračnik se izrađuje od istog materijala i u boji krova, promjera Ø 110 mm, Ø 75 mm, Ø 50 mm (ovisno o cijevi instalacije). Stavka obuhvaća izrezivanje otvora u pokrovu, izvedbu dvostrukih stojećih/ležećih falčeva na spoju baze odzračnika i krovne šare, ugradnju izolirane prolazne cijevi s kapom protiv upadanja kiše, te spajanje na unutrašnju instalaciju zgrade.</t>
  </si>
  <si>
    <t xml:space="preserve">Obračun po kom sa svim potrebnim elementima, sve do funkcionalne gotovosti. </t>
  </si>
  <si>
    <t>2.20.</t>
  </si>
  <si>
    <t xml:space="preserve">Obračun po m' sa svim potrebnim elementima, sve do funkcionalne gotovosti. </t>
  </si>
  <si>
    <t>Dobava materijala i montaža sistemskog dvocijevnog snjegobrana na falcanom krovnom pokrovu. Sustav se izvodi od materijala kompatibilnog s krovnim pokrovom (pocinčani plastificirani čelik, aluminij ili nehrđajući čelik) u boji pokrova. Stavka obuhvaća montažu namjenskih metalnih držača (stezaljki) na dvostruke stojeće falčeve krova, bez bušenja ili perforiranja krovnog pokrova, pritezanje držača vrši se bočnim vijcima prema uputama proizvođača i na propisanom momentu pritezanja, provlačenje i spajanje dviju uzdužnih cijevi promjera sukladno sustavu (najčešće Ø 25-32 mm) kroz montirane držače.Ugradnju završnih čepova na krajevima cijevi, sigurnosnih prstena protiv klizanja cijevi, te sav potreban spojni i montažni pribor. Rad na visini, upotrebu skela ili osiguranja, transport i čišćenje.</t>
  </si>
  <si>
    <t>Obračun po m2, sve do funkcionalne gotovosti. Preklopi se ne računaju posebno.</t>
  </si>
  <si>
    <t>3.3.</t>
  </si>
  <si>
    <t>ZIDARSKI RADOVI</t>
  </si>
  <si>
    <t>Četverostrani opšav prozora (špalete) s integriranom klupčicom u limenoj fasadi. Dobava materijala, krojenje, savijanje i montaža sistemskog četverostranog limenog opšava oko prozora (lijeva, desna i gornja špaleta) s integriranom vanjskom prozorskom klupčicom (okapnicom). Opšav se izvodi u sklopu vertikalne limene fasade od istog materijala i u istoj boji kao i glavni pokrov aluminijski lim debljine min. 0,70 mm. Stavka obuhvaća izradu i precizno krojenje trostranih fasadnih špaleta dubine sukladno debljini zida/konstrukcije, s falcanim rubovima za čvrsti spoj s vertikalnim panelima fasade, izradu i ugradnju vanjske prozorske klupčice s minimalnim padom od 5° prema van, s obostrano podignutim bočnim rubovima ("ušima") i prednjim okapnim rubom (vodenim zubom) isturenim min. 3 cm od ravnine fasade, spajanje svih elemenata opšava međusobno i s prozorskim okvirom (profilom) mehaničkim fiksiranjem i brtvljenjem trajnoelastičnim poliuretanskim kitom visoke otpornosti na UV zračenje i temperature, izvedbu vodonepropusnih preklopa i spojeva na uglovima (gerunga) te postavu dodatne hidroizolacijske trake u podlozi klupčice prije montaže lima. Uključen sav potreban spojni materijal, pribor za skriveno fiksiranje, rad skela, transport i čišćenje.</t>
  </si>
  <si>
    <t>Obračun po komadu (kom) kompletno dovršenog četverostranog opšava oko prozora. Sve do funkcionalne gotovosti.</t>
  </si>
  <si>
    <t>Prozor 1 - dimenzije 225x125 cm</t>
  </si>
  <si>
    <t>Prozor 2- dimenzije 141x150 cm</t>
  </si>
  <si>
    <t>Prozor 3 - dimenzije 245x150 cm</t>
  </si>
  <si>
    <t>2.21.</t>
  </si>
  <si>
    <t>Dobava materijala, izrada i montaža krovnog pokrova od falcanog (stojećeg) lima. Pokrov se izvodi od aluminijskog lima debljine minimalno 0,70 mm za aluminij . Stavka obuhvaća pripremu i krojenje limenih traka (šara) strojno ili ručno na gradilištu, montažu limenih traka s izvedbom dvostrukih stojećih falčeva (prijevoja) visine cca 25 mm, uz strojno ili ručno stiskanje (zatvaranje) falčeva, fiksiranje pokrova za drvenu podlogu pomoću fiksnih i kliznih klamfi (kopči) od nehrđajućeg čelika (inoxa), raspoređenih prema pravilima struke i proračunu opterećenja vjetrom (kako bi se omogućio rad lima uslijed termičkih dilatacija). Sve popratne radove na spojevima, te preciznu obradu oko krovnih prodora (dimnjaci, ventilacije). Uključena je upotreba svih potrebnih spojnih sredstava (vijci, zakovice, brtvila), rad skela, unutarnji transport, čišćenje i zbrinjavanje otpada i detaljima. U cijenu uključiti i izvedbu mikro-profilacije (stiffening ribs) na limenim trakama radi sprječavanja valovita izgleda (bukanja) lima uslijed toplinskog rada.</t>
  </si>
  <si>
    <t>Obračun po m' montiranog vertikalnog žlijeba, sa svim potrebnim elementima, sve do funkcionalne gotovosti. Preklopi se ne računaju posebno.</t>
  </si>
  <si>
    <t>5.2.</t>
  </si>
  <si>
    <t>Ispitivanje vodonepropusnosti kompletnog sustava skrivenih horizontalnih sandučastih žlijebova (stavka 2.12.) i kaskadnih spojeva krova oko otvorene terase metodom kontroliranog poplavljivanja (tzv. "vodena proba"). Stavka obuhvaća privremeno hermetičko zatvaranje (začepljenje) svih odvodnih doticaja, kotlića i vertikalnih odvodnih cijevi, punjenje korita skrivenog žlijeba vodom do maksimalno dopuštene razine (ispod visine sigurnosnog prelijeva / kontra-limarije), održavanje konstantne razine vode u trajanju od minimalno 24 do 48 sati (kontinuirani hidrostatski tlak), vizualni pregled i kontrolu svih spojeva, ležećih falčeva, varenih/brtvljenih mjesta te unutrašnjih stropova stanova i konstrukcije ispod žlijeba radi detekcije eventualnog rošenja, vlaženja ili curenja, pražnjenje sustava nakon uspješnog testa te izradu i potpisivanje službenog Zapisnika o ispitivanju vodonepropusnosti od strane izvođača, nadzornog inženjera i predstavnika GSKG-a. Napomena: Ukoliko se tijekom ispitivanja uoči propuštanje, izvođač je dužan o svom trošku sanirati nedostatak i ponoviti ispitivanje do potpune gotovosti i pozitivnog nalaza.</t>
  </si>
  <si>
    <t>Obračun po kompletu provedenog i dokumentiranog ispitivanja.</t>
  </si>
  <si>
    <t>1.17.</t>
  </si>
  <si>
    <t>1.18.</t>
  </si>
  <si>
    <t>Pažljiva demontaža toplinske izolacije (tervol, polistiren, izoliz ploče) debljine d=5 cm, između uzdužnih drvenih letvi. U cijenu uključen sav potreban rad, ručno nošenje otpadnog materijala od kosog krova do deponije ispred zgrade, utovar u kamion, transport i odvoz i istovar otpadnog materijala na deponiju predviđenu za prihvat takve vrste materijala uz sva davanja na deponiji.</t>
  </si>
  <si>
    <t>Pažljiva demontaža drvenih uzdužnih letvi dimenzija 76x48 mm, na osnom razmaku 85 cm. U cijenu uključen sav potreban rad, ručno nošenje otpadnog materijala od kosog krova do deponije ispred zgrade, utovar u kamion, transport i odvoz i istovar otpadnog materijala na deponiju predviđenu za prihvat takve vrste materijala uz sva davanja na deponiji.</t>
  </si>
  <si>
    <t>Pažljiva demontaža poprečnih drvenih letvi dimenzija 48x28 mm, na osnom razmaku 14 cm. U cijenu uključen sav potreban rad, ručno nošenje otpadnog materijala od kosog krova do deponije ispred zgrade, utovar u kamion, transport i odvoz i istovar otpadnog materijala na deponiju predviđenu za prihvat takve vrste materijala uz sva davanja na deponiji.</t>
  </si>
  <si>
    <t>Pažljiva demontaža krovne  paroizolacije. U cijenu uključen sav potreban rad, ručno nošenje otpadnog materijala od kosog krova do deponije ispred zgrade, utovar u kamion, transport i odvoz i istovar otpadnog materijala na deponiju predviđenu za prihvat takve vrste materijala uz sva davanja na deponiji.</t>
  </si>
  <si>
    <r>
      <t xml:space="preserve">Dobava materijala i izvedba parne brane na kosoj armirano-betonskoj krovnoj ploči. Stavka uključuje temeljito čišćenje i otprašivanje betonske podloge, nanošenje hladnog bitumenskog premaza (primera) u količini od cca 0,30 kg/m² te punoplošno zavarivanje (ili hladno lijepljenje, ovisno o specifikaciji proizvođača) elastomerne bitumenske trake s uložkom od aluminijske folije i staklene tkanine (npr. tipa V3 Al ili V4 Al, debljine min. 3-4 mm, Sd </t>
    </r>
    <r>
      <rPr>
        <sz val="10"/>
        <rFont val="Calibri"/>
        <family val="2"/>
      </rPr>
      <t>≥</t>
    </r>
    <r>
      <rPr>
        <sz val="10"/>
        <rFont val="Calibri"/>
        <family val="2"/>
        <charset val="238"/>
        <scheme val="minor"/>
      </rPr>
      <t xml:space="preserve">1500 m. Trake se polažu s preklopima od minimalno 10 cm. Stavka uključuje i izvedbu okomitih prijeklopa, obradu spojeva oko kontinuiranih drvenih greda trajnoelastičnim bitumenskim kitom te dovođenje trake do samog ruba (čela) betonske ploče spremno za prihvat nastavka fleksibilne folije. </t>
    </r>
  </si>
  <si>
    <t>3.4.</t>
  </si>
  <si>
    <t>5.3.</t>
  </si>
  <si>
    <t xml:space="preserve">Obračun po m2, sve do funkcionalne gotovosti. </t>
  </si>
  <si>
    <r>
      <t xml:space="preserve">Dobava materijala i polaganje fleksibilne krovne folije parne brane visoke Sd vrijednosti (npr. troslojna PE folija ili parna brana s aluminijskim slojem, Sd </t>
    </r>
    <r>
      <rPr>
        <sz val="10"/>
        <rFont val="Calibri"/>
        <family val="2"/>
      </rPr>
      <t>≥</t>
    </r>
    <r>
      <rPr>
        <sz val="10"/>
        <rFont val="Calibri"/>
        <family val="2"/>
        <charset val="238"/>
        <scheme val="minor"/>
      </rPr>
      <t xml:space="preserve"> 100 m na dijelu krova bez AB ploče (zadnjih 366 - 135 cm na južnoj strani prema južnom vertikalnom fasadnom zidu - prostor krovne zatvorene terase). Folija se polaže direktno preko gips-kartonskih ploča između drvenih greda, s preklopima od minimalno 15 cm. Stavka uključuje hermetičko hladno lijepljenje preklopa folije na mjestu susreta s bitumenskom parnom branom (preklop od 15-20 cm) pomoću specijalnog trajnoelastičnog ljepila u kartuši (npr. </t>
    </r>
    <r>
      <rPr>
        <i/>
        <sz val="10"/>
        <color theme="1"/>
        <rFont val="Arial"/>
        <family val="2"/>
      </rPr>
      <t>Siga Primur</t>
    </r>
    <r>
      <rPr>
        <sz val="10"/>
        <color theme="1"/>
        <rFont val="Calibri"/>
        <family val="2"/>
        <charset val="238"/>
        <scheme val="minor"/>
      </rPr>
      <t xml:space="preserve">, </t>
    </r>
    <r>
      <rPr>
        <i/>
        <sz val="10"/>
        <color theme="1"/>
        <rFont val="Arial"/>
        <family val="2"/>
      </rPr>
      <t>Teroson</t>
    </r>
    <r>
      <rPr>
        <sz val="10"/>
        <color theme="1"/>
        <rFont val="Calibri"/>
        <family val="2"/>
        <charset val="238"/>
        <scheme val="minor"/>
      </rPr>
      <t xml:space="preserve"> ili sl.) i sistemske jednostrane ljepljive trake visoke ljepljivosti. Stavka također obuhvaća bočno brtvljenje folije uz sve drvene grede fleksibilnim sistemskim trakama kako bi se osigurala potpuna zrakonepropusnost sustava. </t>
    </r>
  </si>
  <si>
    <t>Dobava materijala i izvedba horizontalne/kose obloge podgleda krova gips-kartonskim pločama na dijelu gdje nema armirano-betonske ploče (zadnjih 366-135 cm prema fasadnom vertiklanom južnom zidu - prostor zatvorene krovne terase). Rad uključuje dobavu i montažu podkonstrukcije (od pocinčanih CD i UD profila ili drvenih letvi) koja se mehanički sidri s donje/bočne strane drvenih greda (roženica) i precizno nivelira u ravninu gornje površine AB ploče. Na podkonstrukciju se montiraju standardne gips-kartonske ploče (GKB, debljine 12,5 mm, ili vlagootporne GKBI ovisno o namjeni prostora ispod). Stavka uključuje obradu spojeva ploča (bandažiranje armaturnom mrežicom/trakom i ispunu glet masom u kvaliteti Q2), te izvedbu preciznih spojeva i brtvljenja na kontaktu s čelom AB ploče i bočnim plohama drvenih greda. Izvedena površina mora biti idealno ravna i mehanički stabilna kako bi služila kao nosiva podloga za polaganje parne brane i toplinske izolacije</t>
  </si>
  <si>
    <t>3.5.</t>
  </si>
  <si>
    <t>Dobava materijala i polaganje toplinske izolacije od čvrstih ploča mineralne (kamene) vune visoke gustoće i visoke tlačne čvrstoće (namijenjene za izolaciju kosih i ravnih krovova pod opterećenjem), debljine 5 cm. Ploče se polažu u jednom sloju, kontinuirano duž cijele površine kosog krova – preko izvedene bitumenske parne brane na AB ploči, te preko fleksibilne folije parne brane na dijelu s gips-kartonskim pločama (zadnjih 366 - 135 cm na južnoj strani prema južnom vertikalnom fasadnom zidu - prostor krovne zatvorene terase). Ploče se slažu tijesno jedna uz drugu s prmaknutim spojevima (na "smak") kako bi se spriječio nastanak toplinskih mostova. Stavka uključuje precizno ukrajanje ploča oko kontinuiranih drvenih greda, sav potreban otpad, pričvrsni materijal i pomoćna sredstva. Izolacija mora osigurati stabilnu i čvrstu podlogu za naknadnu montažu drvenih kontra-letvi (štafli) koje se sidre kroz izolaciju u nosivu strukturu.</t>
  </si>
  <si>
    <t>3.6.</t>
  </si>
  <si>
    <t>Dobava materijala i ugradnja toplinske izolacije od polutvrdih ploča mineralne (kamene) vune namijenjenih isključivo za ventilirane fasade (npr. s povećanom otpornošću na strujanje zraka i hidrofobiziranim svojstvima), debljine 5 cm. Ploče se utiskuju i slažu na vanjsku površinu vertikalnog armirano-betonskog fasadnog zida, između elemenata drvene podkonstrukcije završnog falcanog lima. Stavka uključuje precizno krojenje vune, tijesno slaganje ploča bez reški te dodatno mehaničko fiksiranje za betonski zid pomoću plastičnih fasadnih tipli s proširenim tanjurem (tzv. "gljive"), u broju prema tehničkoj specifikaciji proizvođača (minimalno 4-5 kom/m²). Izvedeni sloj mora biti kontinuiran i spreman za prihvat fasadne paropropusne folije (vjetrovne brane).</t>
  </si>
  <si>
    <r>
      <t xml:space="preserve">Dobava materijala i polaganje visokoparopropusne i vodonepropusne fasadne folije (vjetrovne brane) preko ugrađenih ploča mineralne vune na vertikalnom armirano-betonskom fasadnom zidu. Folija mora imati visoku otpornost na kidanje i starenje te površinsku stabilnost na strujanje zraka u ventiliranom međuprostoru iza falcanog lima (npr. Tyvek Housewrap, Delta-Fassade ili ekvivalent, s koeficijentom paropropusnosti Sd </t>
    </r>
    <r>
      <rPr>
        <sz val="10"/>
        <rFont val="Calibri"/>
        <family val="2"/>
      </rPr>
      <t>≤</t>
    </r>
    <r>
      <rPr>
        <sz val="10"/>
        <rFont val="Calibri"/>
        <family val="2"/>
        <scheme val="minor"/>
      </rPr>
      <t xml:space="preserve"> 0,05 m. Folija se polaže vodoravno ili okomito s preklopima od minimalno 10–15 cm. Stavka uključuje hermetičko lijepljenje svih preklopa folije integriranim ljepljivim trakama ili sistemskom jednostranom ljepljivom trakom, kao i preciznu obradu te brtvljenje oko elemenata fasadne podkonstrukcije, prodora i otvora. Izvedena membrana mora biti potpuno zrakonepropusna i vjetronepropusna s vanjske strane, sprečavajući prodor kiše i odnošenje vlakana vune, a istovremeno omogućujući nesmetano isparavanje vlage iz zida i izolacije u ventilirani sloj. </t>
    </r>
  </si>
  <si>
    <r>
      <t xml:space="preserve">Dobava materijala i polaganje visoko paropropusne, a vodonepropusne krovne folije u funkciji sekundarnog krova. Folija se polaže kontinuirano preko ugrađenih ploča mineralne vune duž cijelog kosog krova (i na AB ploči i na dijelu s gips-kartonskim pločama). Koristi se višeslojna membrana s visokom otpornošću na kidanje i starenje (npr. s koeficijentom paropropusnosti Sd </t>
    </r>
    <r>
      <rPr>
        <sz val="10"/>
        <rFont val="Calibri"/>
        <family val="2"/>
      </rPr>
      <t>≤</t>
    </r>
    <r>
      <rPr>
        <sz val="10"/>
        <rFont val="Calibri"/>
        <family val="2"/>
        <charset val="238"/>
        <scheme val="minor"/>
      </rPr>
      <t xml:space="preserve"> 0,03 m. Polaganje se izvodi horizontalno, počevši od ruba prema sljemenu, s međusobnim preklopima traka od minimalno 10–15 cm. Stavka uključuje hermetičko lijepljenje svih preklopa integriranim ljepljivim trakama ili sistemskom jednostranom trakom visoke ljepljivosti. U stavku je uračunato i precizno krojenje folije te brtvljenje oko kontinuiranih drvenih greda, prodora i na spojevima s vertikalnim fasadnim zidom. Izvedeni sloj mora biti potpuno vodonepropusan za površinsku vodu, a istovremeno visoko paropropusan kako bi omogućio nesmetano isparavanje vlage iz izolacije u ventilirani sloj krova</t>
    </r>
  </si>
  <si>
    <t>3.7.</t>
  </si>
  <si>
    <t>Obračun po m2 drvene građe na povšini koja je predmet zahvata, sve do funkcionalne gotovosti.</t>
  </si>
  <si>
    <t>Dobava materijala i polaganje visoko paropropusne strukturne razdjelne folije (3D difuzne membrane) neposredno ispod završnog falcanog lima na kosom krovu. Koristi se troslojna polipropilenska folija s integriranim gornjim drenažnim slojem u obliku elastične 3D piramidalne ili četkaste strukture od monofila (visine minimalno 8 mm), namijenjena za metalne pokrove (npr. BauderLIQUITEC, Delta-Trela ili ekvivalent). Folija se polaže vodoravno s preklopima od minimalno 10 cm, a preklopi se hermetički lijepe integriranim samoljepljivim trakama. Folija služi za kontinuirano odvođenje kondenzata s donje strane lima, mikroventilaciju i prigušivanje buke od oborina (kiše i tuče).</t>
  </si>
  <si>
    <t>Dobava materijala i izrada drvene podloge za prihvat falcanog lima na vertikalnom armirano-betonskom zidu. Preko vertikalnih primarnih letava (koje osiguravaju ventilirani zračni kanal) montira se horizontalna drvena oplata od suhih dasaka debljine d=24 mm s međusobnim razmakom od 2-5 cm (tzv. "rijetko daskašenje". Konstrukcija se mehanički sidri kroz fasadnu foliju i izolaciju direktno u nosivi AB zid pomoću namjenskih sidara i dugih fasadnih vijaka. Podloga mora biti izvedena idealno vertikalno i ravninski ujednačeno, spremna za montažu haftera i falcanog lima. Stavka uključuje sav materijal, pribor, zaštitne premaze drva te obradu oko fasadnih otvora (prozora, vrata)</t>
  </si>
  <si>
    <t>Dobava materijala i izrada kontinuirane čvrste drvene oplate (daskašenja) preko drvenih kontra-letvi (štafli) za ventilaciju na kosom krovu. Oplata se izvodi od suhih drvenih dasaka minimalne debljine d=24 mm. Daske se montiraju s minimalnim razmakom (reškom) od 2-3 mm radi toplinskog rada drva, te se čvrsto fiksiraju odgovarajućim torx vijcima ili namjenskim čavlima za drvenu podkonstrukciju. Izvedena podloga mora biti savršeno ravna, bez izbočina, valovanja i kruta kako bi podnijela opterećenje pokrova i hodanja. Stavka uključuje sav rad, materijal, ukrajanje oko otvora/prodora i otpad,  zaštitne premaze drva.</t>
  </si>
  <si>
    <t>Dobava materijala i ugradnja vertikalne strukturne razdjelne folije s 3D drenažnim slojem preko izvedene drvene oplate na fasadnom zidu. Koristi se visokoparopropusna membrana s 3D petljastom/četkastom strukturom prilagođenom za vertikalne metalne fasade (npr. Delta-Trela ili ekvivalent). Folija se polaže okomito ili vodoravno, prateći smjer otjecanja vode prema podnožju fasade, uz obavezno lijepljenje preklopa namjenskim sistemskim ljepilom ili trakama. Membrana osigurava da se kondenzat nastao na poleđini fasadnog lima slobodno cijedi prema dnu sokla bez dugotrajnog doticaja s drvenom oplatom, štiteći drvo od truljenja.</t>
  </si>
  <si>
    <t>3.8.</t>
  </si>
  <si>
    <t>3.9.</t>
  </si>
  <si>
    <t>Dobava materijala i montaža dvoslojnog rastera drvenih letava na vertikalnom armirano-betonskom zidu za formiranje ventiliranog prostora iza falcanog lima.</t>
  </si>
  <si>
    <t>Sekundarne (horizontalne) letve: Suhe letve presjeka minimalno 40x50 mm montiraju se poprečno preko primarnih letava i služe kao izravna podloga za prihvat drvene oplate. Prije ugradnje građu dvokratno premazati odgovarajućim "fugicidom". Sve radove izvesti stručno, precizno i po pravilima tesarske struke. Jediničnom cijenom obuhvatiti obuhvatiti podizanje do mjesta ugradnje. U cijenu uračunat sav rad i materijal.</t>
  </si>
  <si>
    <t>Primarne (vertikalne) letve: Suhe drvene štafle presjeka minimalno 50x40 mm montiraju se vertikalno preko fasadne paropropusne folije i mineralne vune u osnom razmaku 60 cm. Sidre se mehanički (pomoću dugih fasadnih vijaka s tiplama) direktno u nosivi AB zid, osiguravajući da nosivi sustav letava ne prenosi opterećenje na toplinsku izolaciju. Kada se vijak zategne, letva se fiksira snagom tog sidra u betonu, a vuna ostaje lagano stisnuta iza nje. Težinu fasade u ovom slučaju drže smioni naponi u vijcima, a ne sama vuna. Ove letve osiguravaju neprekinuti vertikalni protok zraka od podnožja do vrha fasade. Prije ugradnje građu dvokratno premazati odgovarajućim "fugicidom". Sve radove izvesti stručno, precizno i po pravilima tesarske struke. Jediničnom cijenom obuhvatiti obuhvatiti podizanje do mjesta ugradnje. U cijenu uračunat sav rad i materijal.</t>
  </si>
  <si>
    <t>Obračun po m2 drvene građe na povšini koja je predmet zahvata, razmaka letvi na osnom razmaku 60 cm, sve do funkcionalne gotovosti.</t>
  </si>
  <si>
    <t>Obračun po m2 drvene građe na povšini koja je predmet zahvata, razmaka letvi 30 cm, sve do funkcionalne gotovosti.</t>
  </si>
  <si>
    <t>Dobava građe, krojenje i montaža drvenih krovnih gredica (štafli) pravokutnog presjeka 50x80 mm. Koristi se zdrava, suha i kvalitetna drvena građa četinara (jelovina/smrekovina), minimalno klase C24, tretirana preventivnim fungicidnim i insekticidnim premazom. Gredice se polažu "na nož" (visina 8 cm) kontinuirano duž cijelog kosog krova s međusobnim razmakom prilagođenim širini ploča mineralne vune (cca 60 cm). Na gornjem dijelu krova polažu se preko izvedene bitumenske parne brane na armirano-betonsku ploču uz mehaničko fiksiranje, dok na donjem dijelu krova premošćuju slobodan raspon od zadnjih 366-135 cm do južnog vertikalnog fasadnog zida. Stavka uključuje precizno niveliranje gornje ravnine gredica, ugradnju svih potrebnih spojnih elemenata (vijci za drvo, sidra), obradu spojeva i ležajeva na betonskim dijelovima te sav potreban otpad i skele.</t>
  </si>
  <si>
    <t>Obračun po m2 drvene građe na povšini koja je predmet zahvata, razmaka gredica u osnom razmaku 60 cm, sve do funkcionalne gotovosti.</t>
  </si>
  <si>
    <t>Obračun po m2 drvene građe na povšini koja je predmet zahvata, razmaka kontra letvi u osnom razmaku 60 cm, sve do funkcionalne gotovosti.</t>
  </si>
  <si>
    <t>Dobava materijala i montaža suhih drvenih kontra-letvi (štafli) presjeka minimalno 50x50 mm  duž kosog krova. Kontra-letve se postavljaju vertikalno, u osi drvenih greda, preko ugrađene krovne paropropusne folije i toplinske izolacije. Učvršćuju se mehaničkim sidrenjem (namjenskim dugim torx vijcima za krovove) kroz izolaciju direktno u nosivu strukturu (AB ploču i drvene grede na donjem dijelu krova). Stavka obavezno uključuje ugradnju butilne samoljepljive trake za brtvljenje (tzv. "čavlarice") ispod svake kontra-letve kako bi se zabrtvila mjesta prodora vijaka kroz foliju. Kontra-letve formiraju primarni ventilirani zračni kanal visine min. 50 mm. Prije ugradnje građu dvokratno premazati odgovarajućim "fugicidom". Sve radove izvesti stručno, precizno i po pravilima tesarske struke. Jediničnom cijenom obuhvatiti obuhvatiti podizanje do mjesta ugradnje. U cijenu uračunat sav rad i materijal.</t>
  </si>
  <si>
    <t>Obračun po m2 tlocrtne razvijene površine zida - sve do funkcionalne gotovosti. Preklopi se ne računaju posebno.</t>
  </si>
  <si>
    <t>Dobava materijala, krojenje, profiliranja i montaža završne zidne fasadne obloge od plastificiranog aluminijskog lima minimalne debljine 0,7 mm na vertikalnim armirano-betonskim fasadnim zidovima. Obloga se izvodi u sustavu stojećeg falca (dvostruki falc), usklađeno s rasterom krovnih falceva kako bi se postigao vizualni kontinuitet s krova na fasadu. Lim se montira vertikalno preko strukturne 3D razdjelne folije i drvene oplate/letava, uz fiksiranje inox kliznim i fiksnim klamericama (hafterima). Stavka obuhvaća rad na skeli, precizno krojenje lima oko fasadnih otvora (prozora, vrata), izvedbu kutnih opšava fasade (kutnih vinkala), izvedbu završetka na dnu zida (sokl/okapnica sa mrežicom protiv kukaca) te spojeve na prijelazu s kosog krova na vertikalni zid.</t>
  </si>
  <si>
    <t>Obračun po m2 tlocrtne razvijene površine krovne zatvorene kućice, sve do funkcionalne gotovosti. Preklopi se ne računaju posebno.</t>
  </si>
  <si>
    <t xml:space="preserve">Dobava materijala, krojenje, profiliranja i montaža završnog pokrova i fasadne obloge krovne kućice (zatvorene kućice na poziciji bivše terase) u sustavu dvostrukog stojećeg falca (dupli falc). Izvodi se od aluminijskog lima minimalne debljine 0,7 mm, u svemu prema vrsti i boji osnovnog krovnog pokrova. Stavka uključuje pokrov krova kućice - Izrada pokrova u duplom falcu preko strukturne 3D razdjelne membrane i drvene oplate krova kućice, obloga bočnih i prednjih zidova kućice, okomito falcanje lima preko podloge na vertikalnim zidovima kućice (usklađeno s linijama krovnih falceva), ivedba limarskih uvala: Formiranje skrivenih ili otvorenih limenih uvala na spojevima gdje se susreću kosi krov objekta i krov/zidovi kućice, s obaveznim kontra-falcanjem i ugradnjom brtvenih traka za siguran prihvat i odvod oborinske vode, ppšavi oko stolarije, kompletan limarski opšav prozora na kućici (gornje i bočne špalete te donja klupčica/okapnica), spojevi i provjetravanje, izvedba ventiliranog sljemena kućice, spojeva na strehi te hermetičko fiksiranje skrivenim inox klamericama (hafterima) koje omogućuju dilataciju lima. Rad uključuje sav potreban materijal, pričvrsni pribor, brtvila, rad na skeli, precizno krojenje i otpad. </t>
  </si>
  <si>
    <t>2.22.</t>
  </si>
  <si>
    <t>2.23.</t>
  </si>
  <si>
    <t>2.24.</t>
  </si>
  <si>
    <t>2.25.</t>
  </si>
  <si>
    <t>Dobava materijala i izvedba primarne elastične hidroizolacije oko tijela dimnjaka, nakon demontaže starih limenih opšava i izrade nove drvene oplate krova, a prije ugradnje novog falcanog lima. Stavka obuhvaća temeljito čišćenje i otprašivanje baze dimnjaka (opeka/beton) i okolne drvene oplate, uz sanaciju eventualnih manjih pukotina u mortu dimnjaka te nanošenje temeljnog premaza (prajmera) na podlogu radi osiguranja optimalnog prianjanja hidroizolacijskih materijala. Izvedba hidroizolacijskog spoja izvodi se nanošenjem fleksibilnog dvokomponentnog polimer-cementnog morta uz utiskivanje elastične brtvene trake na kutnim spojevima (između zida dimnjaka i drvene oplate). Stavka uključuje dobavu i ugradnju samoljepljive EPDM/butilske trake za dimnjake (npr. Wakaflex ili ekvivalent) širine min. 300 mm, koja se lijepi u krug oko cijelog dimnjaka, čvrsto premošćujući prelaz s vertikalnog zida dimnjaka na krovnu drvenu oplatu i strukturnu 3D foliju. Gornji rub trake na dimnjaku mehanički se osigurava aluminijskom letvicom i trajnoelastičnim kitom. Uključen sav potreban materijal, četke, valjci te rad na visini.</t>
  </si>
  <si>
    <t>Dobava materijala i izvedba elastične hidroizolacije na spoju kosog krova i vertikalnog zida više susjedne zgrade. Stavka obuhvaća čišćenje i otprašivanje zida susjedne zgrade u zoni spoja, nanošenje odgovarajućeg prajmera te ugradnju samoljepljive, visokoelastične EPDM/butilske trake širine min. 300 mm. Traka se ugrađuje kontinuirano duž cijelog spoja, tako da se minimalno 15 cm lijepi na krovnu drvenu oplatu preko strukturne 3D folije, a minimalno 15 cm podiže i lijepi na vertikalni zid susjedne zgrade. Izvedeni spoj mora omogućiti potpunu vodonepropusnost i kompenzirati neovisna diletacijska pomicanja dviju zgrada. Uključena dobava materijala, pomoćnih ljepila, rad na visini i skela.</t>
  </si>
  <si>
    <t xml:space="preserve">Obračun po m' sve do funkcionalne gotovosti. </t>
  </si>
  <si>
    <t xml:space="preserve">Obračun po komadu kompletno izoliranog dimnjaka (dimenzije dimnjaka niže ispisane) - sve do funkcionalne gotovosti. </t>
  </si>
  <si>
    <t>3.10.</t>
  </si>
  <si>
    <t>KOSI KROV - GRAĐEVINSKO-OBRTNIČKI RADOVI</t>
  </si>
  <si>
    <t>KOSI KROV - GRAĐEVINSKI RADOVI</t>
  </si>
  <si>
    <t>KOSI KROV - GRAĐEVINSKI RADOVI UKUPNO</t>
  </si>
  <si>
    <t>B</t>
  </si>
  <si>
    <t>BOČNA FASADA - GRAĐEVINSKO-OBRTNIČKI RADOVI</t>
  </si>
  <si>
    <t>Pažljiva demontaža dve ventilatora sa zaštitnom mrežicom na fasadi, dimenzija 18x18 cm, te vraćanje istih nakon završetka svih radova. U cijenu uključen sav potreban rad, materijal i pribor, te sav transport i manipulacija.</t>
  </si>
  <si>
    <t xml:space="preserve">Dobava, postave, skidanje i odvoz drevnih dasaka za zaštitu otvora ili drugog na pročeljima. Postavlja se na  doprozornike ili slično, tako da ih ne ošteti. Uključiti zaštitu ventilacijskih otvora i drugog i dodatne potkonstrukcje i element (drvene grede - daske, mosnice, panoi i dr.). U stavku uključen sav potreban rad, materijal i transport.
</t>
  </si>
  <si>
    <t>Obračun po m2 zaštićenih otvora / ploha na pročeljima.</t>
  </si>
  <si>
    <t>Pažljiva demontaža svih slojeva postojeće toplinske izolacije bočne fasade - ljepilo, toplinska izolacija debljine d=15 cm, dcostruki armirani sloj sa mrežicom, silikatna žbuka. U cijenu uključen sav potreban rad, ručno nošenje otpadnog materijala do deponije ispred zgrade, utovar u kamion, transport i odvoz i istovar otpadnog materijala na deponiju predviđenu za prihvat takve vrste materijala uz sva davanja na deponiji.</t>
  </si>
  <si>
    <t>Pažljiva demontaža limenih prozorskih klupčica. U cijenu uključen sav potreban rad, ručno nošenje otpadnog materijala do deponije ispred zgrade, utovar u kamion, transport i odvoz i istovar otpadnog materijala na deponiju predviđenu za prihvat takve vrste materijala uz sva davanja na deponiji.</t>
  </si>
  <si>
    <t>Obračun po m'. Preklopi se ne računaju zasebno.</t>
  </si>
  <si>
    <t>FASADESRSKI RADOVI</t>
  </si>
  <si>
    <t>NAPOMENA 1: Prozori se zadržavaju u ovoj fazi obnove. Pri kasnijoj zamjeni / obnovi stolarije obavezno izvršiti njezino izmicanje prema van i ugraditi nove / obnovljene prozore na odgovarajuće mjesto u termoizolacijski sloj radi izbjegavanja toplinskih mostova i prilagođavanja izgleda pročelja.</t>
  </si>
  <si>
    <t>NAPOMENA 2: Detalje i spajeva građevinskih elemenata izvesti na način da se izbjegne formiranje toplinskih mostova. Sve spojeve (s prozorima, krovom, itd.) i prodora kraz ETICS (gromobranske, elektroinstalacije, žljebovi i dr.) izvesti odgovarajućim prlključnim profilima i / ili brtvenim trakama da se sustav zaštiti od prodora vlage.</t>
  </si>
  <si>
    <t>Priprema zida za postavu ETICS sustava
- čišćenje čitave otucane površine žičanim četkama, temeljito otprašivanje i višekratno pranje vodom pod pritiskom koji treba utvrditi na probnom polju</t>
  </si>
  <si>
    <t xml:space="preserve">- sve potrebne popravke, izravnanja i pripreme  ploha špaleta za izvedbu klupčica
- provjeru vertikalnosti, izravnanje neravnina i krpanje VC žbukom na prethodno vodom navlaženoj podlozi
</t>
  </si>
  <si>
    <t>Obračun po m2 obrađene površine, sve do funkcionalne gotovosti.</t>
  </si>
  <si>
    <t>Dobava materijala i strojna ili ručna izrada cementnog šprica (špric-bastera) na vanjskim vertikalnim površinama zidova prije ugradnje ETICS sustava toplinske izolacije. Prethodno navlaživanje suhe podloge čistom vodom. Spravljanje cementnog morta rjeđe konzistencije (standardni omjer cementa i pijeska) ili priprema tvornički gotovog suhog šprica. Nanos šprica na pripremljenu podlogu tako da pokrivenost površine bude ravnomjerna (minimalno 70–80% pokrivenosti) radi stvaranja hrapave teksture ("zuba"). Njegu nanesenog sloja (vlaženje) u fazi vezivanja te čišćenje okolnog prostora po završetku rada. U cijenu iključen sav potreban rad i materijal.</t>
  </si>
  <si>
    <t>Obračun se vrši po m2 stvarno izvedene i pokrivene površine</t>
  </si>
  <si>
    <t>Fasadna obloga zidova</t>
  </si>
  <si>
    <r>
      <t xml:space="preserve">Dobava potrebnog materijala i izvedba kompaktnog termoizolacijskog fasadnog sustava (ETICS) s toplinsko izolacijskim pločama od mineralne kamene vune debljine d=15 cm. Stavka obuhvaća i izvedbu špaleta prozora, prilagođavanja oblikovanja uz prozore u kutevima. Ploče trebaju biti A1 razreda rekcije na požar, otpor difuziji vodene pare </t>
    </r>
    <r>
      <rPr>
        <sz val="10"/>
        <rFont val="Symbol"/>
        <family val="1"/>
        <charset val="2"/>
      </rPr>
      <t>m</t>
    </r>
    <r>
      <rPr>
        <sz val="10"/>
        <rFont val="Calibri"/>
        <family val="2"/>
        <charset val="238"/>
        <scheme val="minor"/>
      </rPr>
      <t xml:space="preserve">&lt;3,5, koeficijent toplinske provodljivosti </t>
    </r>
    <r>
      <rPr>
        <sz val="10"/>
        <rFont val="Symbol"/>
        <family val="1"/>
        <charset val="2"/>
      </rPr>
      <t>l=</t>
    </r>
    <r>
      <rPr>
        <sz val="10"/>
        <rFont val="Calibri"/>
        <family val="2"/>
        <charset val="238"/>
        <scheme val="minor"/>
      </rPr>
      <t xml:space="preserve">0,035 W/mK, vodoodbojne (impreg. vlakana), trajne kompaktnosti, zvučnolzolacijske, dimenzionalno postojane, otporne na kemikalije i mikroorganizme, zanemarivog temperaturnog rada, elastične na udarce i vibracije.
</t>
    </r>
  </si>
  <si>
    <r>
      <t>Prije početka postave pripremiti podlogu po uputama proizvodača obloga. Sve podloge moraju biti čiste, čvrste, bez ostataka ulja ili soli od isoljavanja, bez kapilarne ili druge vłage i slično. Ploče postavljati minimalnim slojem vodoodbojnog paropropusnog Ijepila (</t>
    </r>
    <r>
      <rPr>
        <sz val="10"/>
        <rFont val="Symbol"/>
        <family val="1"/>
        <charset val="2"/>
      </rPr>
      <t>l</t>
    </r>
    <r>
      <rPr>
        <sz val="10"/>
        <rFont val="Calibri"/>
        <family val="2"/>
        <charset val="238"/>
      </rPr>
      <t>=</t>
    </r>
    <r>
      <rPr>
        <sz val="10"/>
        <rFont val="Calibri"/>
        <family val="2"/>
        <charset val="238"/>
        <scheme val="minor"/>
      </rPr>
      <t xml:space="preserve">0,8W/mK, </t>
    </r>
    <r>
      <rPr>
        <sz val="10"/>
        <rFont val="Symbol"/>
        <family val="1"/>
        <charset val="2"/>
      </rPr>
      <t>m</t>
    </r>
    <r>
      <rPr>
        <sz val="10"/>
        <rFont val="Calibri"/>
        <family val="2"/>
        <charset val="238"/>
        <scheme val="minor"/>
      </rPr>
      <t xml:space="preserve">&lt;18) nanošenog zidarskom žlicom po rubovima i točkasto na nekoliko mjesta u sredini ploče dobro utrljavajući na minimalno 40% njene površine. </t>
    </r>
  </si>
  <si>
    <t xml:space="preserve">Polaganje se izvodi s pomakom približno pola ploče i vezom na "češalj" na kutevima. Prethodno se na dobro pripremljen zid (čista, suha i ravna podloga) na dnu postavlja rubni profil sokla. Spoj sokla i ploča obavezno zatvoriti brtvenim trakama ili trajnoelastičnim kitom, a reške se ne smiju zapunjavati na spojevima ljepilom. Po završetku vezanja ljepila (3 dana), ploče dodatno mehanički pričvrstiti spojnicama ("tiplima", "sidrima", 6-8 kom/m2, po sistemu slova "W", razmak od ruba ploče 5 cm i dvostruko gušći raspored tipli uz rubove zgrade u širini 1 m). </t>
  </si>
  <si>
    <r>
      <t>Uz rubove zgrade u širini 1 m treba postaviti dvostruko gušći raspored tipli. Završna obrada se izvodi na dobro pripremljenoj površini i u povoljnim vremenskim uvjetima. Na sve kuteve objekta i sve kuteve oko špaleta postaviti kutne profile s armatumom mrežicom, oko svakog otvora dodatno postaviti manje trake armaturne mrežice po dijagonali veličine 20x40 cm. Sudar ploča se ne smije nalaziti na kutu otvora. Nakon toga se preko cijele površine fasade nanosi sloj paropropusnog ljepila (</t>
    </r>
    <r>
      <rPr>
        <sz val="10"/>
        <rFont val="Symbol"/>
        <family val="1"/>
        <charset val="2"/>
      </rPr>
      <t>l</t>
    </r>
    <r>
      <rPr>
        <sz val="10"/>
        <rFont val="Calibri"/>
        <family val="2"/>
        <charset val="238"/>
        <scheme val="minor"/>
      </rPr>
      <t xml:space="preserve">= 0,8 W/mK, koeficijent otpora difuzije pare </t>
    </r>
    <r>
      <rPr>
        <sz val="10"/>
        <rFont val="Symbol"/>
        <family val="1"/>
        <charset val="2"/>
      </rPr>
      <t>m</t>
    </r>
    <r>
      <rPr>
        <sz val="10"/>
        <rFont val="Calibri"/>
        <family val="2"/>
        <charset val="238"/>
        <scheme val="minor"/>
      </rPr>
      <t xml:space="preserve">&lt;18) debIjine 3 mm u koji se utapa tekstilno-staklena alkalno otporna mrežica uz preklop 10 cm. Tada se nanosi još jedan sloj paropropusnog Ijepila za izravnavanje i po završetku sušenja (10-15 dana), prije nanošenja završnog sloja tankoslojne žbuke, površina impregnira u boji tog sloja. </t>
    </r>
  </si>
  <si>
    <r>
      <t xml:space="preserve">Završno nanjeti silikatnu žbuku 2 mm, visoke paropropusnosti (SD=0,06-0,10 m), otpornu na atmosferske utjecaje, negorivu, ojačanu vlaknima, vrlo niske emisije VOC, u fazama, prema važećim propisima, recepturama, normama i pravilima struke. Detalje i spojeve građevinskih elemenata oblikovati na način da se izbjegne formiranje toplinskih mostova. Sva pričvršćenja se izvode direktno u zid (ne u termo izolacijske ploče) i prije izvedbe ETICS-a. Na parapetima otvora (klupčice), gomju stranu termo izolacijskih ploča zaštititi armatumim slojem i masom za brtvljenje. Izvodlti po uputi proizvodača i smjernicama HUPFAS. Maksimalno odstupanje ravnine zida na 10 m je </t>
    </r>
    <r>
      <rPr>
        <sz val="10"/>
        <rFont val="Calibri"/>
        <family val="2"/>
        <charset val="238"/>
      </rPr>
      <t>±</t>
    </r>
    <r>
      <rPr>
        <sz val="10"/>
        <rFont val="Calibri"/>
        <family val="2"/>
        <charset val="238"/>
        <scheme val="minor"/>
      </rPr>
      <t xml:space="preserve"> 1 cm. U stavku je uključeno skidanje i polaganje opšava, limarski i drugi potrebni radovi prilagođavanja, što nije obuhvaćeno posebnim stavkama.
</t>
    </r>
  </si>
  <si>
    <t xml:space="preserve">U cijenu stavke uključen je sav potreban rad, materijal, faktori i transport, svi slojevi ETICS-a od podloge do završne pročeljne tankoslojne žbuke, pomoćne konstrukcije, zaštite i slično, a što nije obračunato posebnim stavkama. </t>
  </si>
  <si>
    <t xml:space="preserve">Otvori do 3 m2 se ne odbijaju, te se ne računaju špalete. Otvori od 3-5 m2 se odbijaju preko 3 m2, te se ne obračunavaju špalete.
</t>
  </si>
  <si>
    <t xml:space="preserve">Obračun po m2 ortogonalne projekcije dijela pročelja na koji se nanosi obloga, uključivo pristupci, bez dodavanja koeficijenata.
</t>
  </si>
  <si>
    <t xml:space="preserve">a) Izvedba sloja termoizolacije s pričvršćenjem (ljepilo, termo izolacijske ploče, pričvrsnice)
</t>
  </si>
  <si>
    <t>a) stvarno izvedena toplinska izolacija zidova pročelja, debljina termo izolacijske ploče 15 cm mineralna vuna</t>
  </si>
  <si>
    <t>Gletanje u dva sloja preko izolacijskih ploča i lamela odgovarajućom glet masom u dva sloja sa rabiciranjem cijele površine rabic pletivom. Rad se izvodi u svemu prema uputama proizvođača.</t>
  </si>
  <si>
    <t>Stavka obuhvaća sav rad i materijal uključujući potrebne kutne i okapne metalne fasadne profile te čišćenje nakon izvedenih radova</t>
  </si>
  <si>
    <t>Obračun po m2 stvarne površine bez dodavanja koeficijenata.</t>
  </si>
  <si>
    <t>a) bočno pročelje</t>
  </si>
  <si>
    <t xml:space="preserve">Nanošenje završnog silikatnog sloja fasade veličine zrna 2 mm u boji što sličnijoj postojećoj. </t>
  </si>
  <si>
    <t>Završni sloj se nanosi na potpuno suhu ravnu čistu površinu uz prethodnu impregnaciju podloge odgovarajućim prednamazom koji je uključen u cijenu.</t>
  </si>
  <si>
    <t>Stavka obuhvaća sav rad i materijal te čišćenje nakon izvedenih radova.</t>
  </si>
  <si>
    <t>LIMARSKI RADOVI</t>
  </si>
  <si>
    <t>Limarski elementi pročelja se izvode od bijelog plastificiranog aluminijskog lima. Plastifikacija (bojanje prahom zapečenim na visokoj temperaturi) u standardnoj bijeloj boji (najčešće RAL 9010 ili RAL 9016) osigurava maksimalnu otpornost na vremenske utjecaje, UV zračenje i koroziju. Kod polaganja limova voditi računa o vrsti podložnih slojeva i prilagoditi ih vrsti primjenjenog lima.</t>
  </si>
  <si>
    <t>Dobava materijala i montaža vanjskih prozorskih klupčica izrađenih od bijelog plastificiranog aluminijskog lima (standardno RAL 9010 ili RAL 9016), debljine minimalno 1.5 mm (ili ekstrudirani aluminij). U stavku je uključen sav potreban rad, pomoćni materijal i oprema za precizno uzimanje mjera na gradilištu nakon izrade fasadnih špaleta, rezanje klupčica na točnu duljinu i pripajanje bočnih PVC ili aluminijskih završnih elemenata (čepova) s integriranom brtvom za kompenzaciju toplinskog rastezanja, montažu klupčica na pripremljenu podlogu u sloju niskoekspandirajuće poliuretanske (PU) pjene koja služi za fiksiranje, zvučnu izolaciju od udara kiše i sprječavanje toplinskih mostova, osiguranje obaveznog pada prema van (min. 5%) i prepusta preko završne ravnine fasade od minimalno 3–4 cm s izvedenom okapnicom, brtvljenje svih spojeva između bočnih završetaka klupčice, prozorskog okvira i fasadne špalete trajnoelastičnim poliuretanskim ili MS polimernim kitom otpornim na atmosferske utjecaje, uklanjanje zaštitne folije nakon završetka svih fasaderskih radova i čišćenje. U cijenu uključen sav potreban rad i materijal.</t>
  </si>
  <si>
    <t>Obračun po m' ugrađene klupčice, sve do funkcionalne gotovosti. Preklopi se ne računaju posebno.</t>
  </si>
  <si>
    <t>Čišćenje i pranje gradilišta tijekom odvijanja radova i nakon izvedenih radova</t>
  </si>
  <si>
    <t>BOČNA FASADA - GRAĐEVINSKO-OBRTNIČKI RADOVI UKUPNO</t>
  </si>
  <si>
    <t>KOSI KROV</t>
  </si>
  <si>
    <t>BOČNA FASADA</t>
  </si>
  <si>
    <t>Demontaža postojećih limarskih opšava, sa pripadnim elementima, oko dimnjaka i krovnih prozora. U cijenu uključen sav potreban rad, ručno nošenje otpadnog materijala od kosog krova do deponije ispred zgrade, utovar u kamion, transport i odvoz otpadnog materijala na deponiju predviđenu za prihvat takve vrste materijala uz sva davanja na deponiji.</t>
  </si>
  <si>
    <t>Demontaža postojećih ravnih limova koji su postavljeni na limeni pokrov. U cijenu uključen sav potreban rad, ručno nošenje otpadnog materijala od kosog krova do deponije ispred zgrade, utovar u kamion, transport i odvoz otpadnog materijala na deponiju predviđenu za prihvat takve vrste materijala uz sva davanja na deponiji.</t>
  </si>
  <si>
    <t>Demontaža postojećih opšavnih limova prema drugom objektu. U cijenu uključen sav potreban rad, ručno nošenje otpadnog materijala od kosog krova do deponije ispred zgrade, utovar u kamion, transport i odvoz otpadnog materijala na deponiju predviđenu za prihvat takve vrste materijala uz sva davanja na deponiji.</t>
  </si>
  <si>
    <t>Demontaža postojećih opšavnih limova po obodu krova. U cijenu uključen sav potreban rad, ručno nošenje otpadnog materijala od kosog krova do deponije ispred zgrade, utovar u kamion, transport i odvoz otpadnog materijala na deponiju predviđenu za prihvat takve vrste materijala uz sva davanja na deponiji.</t>
  </si>
  <si>
    <t>Demontaža postojećih opšavnih limova sljemena krova. U cijenu uključen sav potreban rad, ručno nošenje otpadnog materijala od kosog krova do deponije ispred zgrade, utovar u kamion, transport i odvoz otpadnog materijala na deponiju predviđenu za prihvat takve vrste materijala uz sva davanja na deponiji.</t>
  </si>
  <si>
    <r>
      <t xml:space="preserve">Demontaža postojećeg limenog horizontalnog žlijeba oborinske odvodnje </t>
    </r>
    <r>
      <rPr>
        <sz val="10"/>
        <rFont val="Symbol"/>
        <family val="1"/>
        <charset val="2"/>
      </rPr>
      <t>f</t>
    </r>
    <r>
      <rPr>
        <sz val="10"/>
        <rFont val="Calibri"/>
        <family val="2"/>
        <charset val="238"/>
        <scheme val="minor"/>
      </rPr>
      <t>160 mm sa svim pripadnim elementnima. U cijenu uključen sav potreban rad, ručno nošenje otpadnog materijala od kosog krova do deponije ispred zgrade, utovar u kamion, transport i odvoz otpadnog materijala na deponiju predviđenu za prihvat takve vrste materijala uz sva davanja na deponiji.</t>
    </r>
  </si>
  <si>
    <r>
      <t xml:space="preserve">Demontaža postojećeg limenog vertikalnog žlijeba oborinske odvodnje </t>
    </r>
    <r>
      <rPr>
        <sz val="10"/>
        <rFont val="Symbol"/>
        <family val="1"/>
        <charset val="2"/>
      </rPr>
      <t>f</t>
    </r>
    <r>
      <rPr>
        <sz val="10"/>
        <rFont val="Calibri"/>
        <family val="2"/>
        <charset val="238"/>
        <scheme val="minor"/>
      </rPr>
      <t>110 mm sa pripadnim elementnima. U cijenu uključen sav potreban rad, posebno pažljiv rad na odspajanju cijevi od vanjskih klima jedinica koje su priključene na vertikalu, ručno nošenje otpadnog materijala od kosog krova do deponije ispred zgrade, utovar u kamion, transport i odvoz otpadnog materijala na deponiju predviđenu za prihvat takve vrste materijala uz sva davanja na deponiji.</t>
    </r>
  </si>
  <si>
    <t>Demontaža postojećih odzraka sa pripadnim elementnima. U cijenu uključen sav potreban rad, posebno pažljiv rad na odspajanju cijevi od vanjskih klima jedinica koje su priključene na vertikalu, ručno nošenje otpadnog materijala od kosog krova do deponije ispred zgrade, utovar u kamion, transport i odvoz otpadnog materijala na deponiju predviđenu za prihvat takve vrste materijala uz sva davanja na deponiji.</t>
  </si>
  <si>
    <t>Demontaža trapeznih limenih ploča na kosom krovu. U cijenu uključen sav potreban rad, ručno nošenje otpadnog materijala od kosog krova do deponije ispred zgrade, utovar u kamion, transport i odvoz otpadnog materijala na deponiju predviđenu za prihvat takve vrste materijala uz sva davanja na deponiji.</t>
  </si>
  <si>
    <t>Demontaža obloge od šindre na vertikalnim dijelovima fasade. U cijenu uključen sav potreban rad, ručno nošenje otpadnog materijala od kosog krova do deponije ispred zgrade, utovar u kamion, transport i odvoz otpadnog materijala na deponiju predviđenu za prihvat takve vrste materijala uz sva davanja na deponiji.</t>
  </si>
  <si>
    <t>Pažljiva demontaža limenog opšava r.š. 35 cm ispod postojeće toplinske obloge fasade. U cijenu uključen sav potreban rad, ručno nošenje otpadnog materijala do deponije ispred zgrade, utovar u kamion, transport i odvoz i istovar otpadnog materijala na deponiju predviđenu za prihvat takve vrste materijala uz sva davanja na deponiji.</t>
  </si>
  <si>
    <t>Obračun po m' ugrađenog opšava, sve do funkcionalne gotovosti. Preklopi se ne računaju posebno.</t>
  </si>
  <si>
    <t>Dobava materijala, krojenje, savijanje i ugradnja zaštitnog opšava od ravnog lima na vrhu nadozida, a ispod toplinske izolacije, bez izvedbe stojećih falčeva. Opšav se izvodi od pocinčanog bojanog lima debljine minimalno 0,65 mm. Spojevi elemenata izvode se preklopom od minimalno 5 do 10 cm, uz brtvljenje spojeva trajnoelastičnim poliuretanskim kitom. Stavka uključuje, krojenje i savijanje lima s formiranjem okapnih rubova s obje strane zida, brtvljenje svih preklopa i spojeva kitom otpornim na atmosferske utjecaje, montažu i fiksiranje vijcima s gumenom podloškom u odgovarajućoj boji, sav potreban sitan materijal, rad na visini i čišćenje.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</si>
</sst>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_ ;\-#,##0.00\ "/>
    <numFmt numFmtId="165" formatCode="#,##0.00\ _k_n"/>
  </numFmts>
  <fonts count="32" x14ac:knownFonts="1">
    <font>
      <sz val="11"/>
      <color theme="1"/>
      <name val="Calibri"/>
      <family val="2"/>
      <charset val="238"/>
      <scheme val="minor"/>
    </font>
    <font>
      <sz val="10"/>
      <name val="Calibri"/>
      <family val="2"/>
      <charset val="238"/>
      <scheme val="minor"/>
    </font>
    <font>
      <sz val="10"/>
      <name val="Helv"/>
    </font>
    <font>
      <b/>
      <sz val="11"/>
      <name val="Calibri"/>
      <family val="2"/>
      <charset val="238"/>
      <scheme val="minor"/>
    </font>
    <font>
      <b/>
      <sz val="10"/>
      <name val="Calibri"/>
      <family val="2"/>
      <charset val="238"/>
      <scheme val="minor"/>
    </font>
    <font>
      <sz val="11"/>
      <name val="Calibri"/>
      <family val="2"/>
      <charset val="238"/>
      <scheme val="minor"/>
    </font>
    <font>
      <sz val="10"/>
      <name val="Arial"/>
      <family val="2"/>
      <charset val="238"/>
    </font>
    <font>
      <b/>
      <sz val="9"/>
      <name val="Calibri"/>
      <family val="2"/>
      <charset val="238"/>
      <scheme val="minor"/>
    </font>
    <font>
      <sz val="9"/>
      <name val="Calibri"/>
      <family val="2"/>
      <charset val="238"/>
      <scheme val="minor"/>
    </font>
    <font>
      <b/>
      <i/>
      <sz val="10"/>
      <name val="Calibri"/>
      <family val="2"/>
      <charset val="238"/>
      <scheme val="minor"/>
    </font>
    <font>
      <sz val="12"/>
      <name val="Calibri"/>
      <family val="2"/>
      <charset val="238"/>
      <scheme val="minor"/>
    </font>
    <font>
      <b/>
      <sz val="12"/>
      <name val="Calibri"/>
      <family val="2"/>
      <charset val="238"/>
      <scheme val="minor"/>
    </font>
    <font>
      <b/>
      <u/>
      <sz val="10"/>
      <name val="Calibri"/>
      <family val="2"/>
      <charset val="238"/>
      <scheme val="minor"/>
    </font>
    <font>
      <i/>
      <sz val="10"/>
      <name val="Calibri"/>
      <family val="2"/>
      <charset val="238"/>
      <scheme val="minor"/>
    </font>
    <font>
      <sz val="11"/>
      <color indexed="8"/>
      <name val="Calibri"/>
      <family val="2"/>
    </font>
    <font>
      <sz val="10"/>
      <color indexed="8"/>
      <name val="Calibri"/>
      <family val="2"/>
      <charset val="238"/>
      <scheme val="minor"/>
    </font>
    <font>
      <b/>
      <sz val="14"/>
      <name val="Calibri"/>
      <family val="2"/>
      <charset val="238"/>
      <scheme val="minor"/>
    </font>
    <font>
      <sz val="8"/>
      <name val="Calibri"/>
      <family val="2"/>
      <charset val="238"/>
      <scheme val="minor"/>
    </font>
    <font>
      <sz val="10"/>
      <name val="Arial"/>
      <family val="2"/>
    </font>
    <font>
      <b/>
      <sz val="10"/>
      <color indexed="10"/>
      <name val="Calibri"/>
      <family val="2"/>
      <charset val="238"/>
      <scheme val="minor"/>
    </font>
    <font>
      <vertAlign val="superscript"/>
      <sz val="10"/>
      <name val="Calibri"/>
      <family val="2"/>
      <charset val="238"/>
      <scheme val="minor"/>
    </font>
    <font>
      <sz val="11"/>
      <color theme="1"/>
      <name val="Calibri"/>
      <family val="2"/>
      <charset val="238"/>
      <scheme val="minor"/>
    </font>
    <font>
      <sz val="10"/>
      <name val="Calibri"/>
      <family val="2"/>
      <scheme val="minor"/>
    </font>
    <font>
      <b/>
      <sz val="10"/>
      <name val="Calibri"/>
      <family val="2"/>
      <scheme val="minor"/>
    </font>
    <font>
      <sz val="10"/>
      <name val="Symbol"/>
      <family val="1"/>
      <charset val="2"/>
    </font>
    <font>
      <sz val="11"/>
      <name val="Arial"/>
      <family val="2"/>
      <charset val="238"/>
    </font>
    <font>
      <u/>
      <sz val="10"/>
      <name val="Calibri"/>
      <family val="2"/>
      <charset val="238"/>
      <scheme val="minor"/>
    </font>
    <font>
      <i/>
      <sz val="10"/>
      <color theme="1"/>
      <name val="Arial"/>
      <family val="2"/>
    </font>
    <font>
      <sz val="10"/>
      <color theme="1"/>
      <name val="Calibri"/>
      <family val="2"/>
      <charset val="238"/>
      <scheme val="minor"/>
    </font>
    <font>
      <sz val="10"/>
      <name val="Calibri"/>
      <family val="2"/>
    </font>
    <font>
      <sz val="10"/>
      <name val="Calibri"/>
      <family val="2"/>
      <charset val="238"/>
    </font>
    <font>
      <b/>
      <sz val="12"/>
      <name val="Calibri"/>
      <family val="2"/>
      <scheme val="minor"/>
    </font>
  </fonts>
  <fills count="2">
    <fill>
      <patternFill patternType="none"/>
    </fill>
    <fill>
      <patternFill patternType="gray125"/>
    </fill>
  </fills>
  <borders count="9">
    <border>
      <left/>
      <right/>
      <top/>
      <bottom/>
      <diagonal/>
    </border>
    <border>
      <left style="thin">
        <color indexed="64"/>
      </left>
      <right style="thin">
        <color indexed="64"/>
      </right>
      <top style="medium">
        <color indexed="64"/>
      </top>
      <bottom style="medium">
        <color indexed="64"/>
      </bottom>
      <diagonal/>
    </border>
    <border>
      <left/>
      <right/>
      <top/>
      <bottom style="medium">
        <color indexed="64"/>
      </bottom>
      <diagonal/>
    </border>
    <border>
      <left/>
      <right/>
      <top/>
      <bottom style="thin">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top style="thin">
        <color auto="1"/>
      </top>
      <bottom style="thin">
        <color auto="1"/>
      </bottom>
      <diagonal/>
    </border>
    <border>
      <left/>
      <right/>
      <top style="thin">
        <color auto="1"/>
      </top>
      <bottom/>
      <diagonal/>
    </border>
  </borders>
  <cellStyleXfs count="15">
    <xf numFmtId="0" fontId="0" fillId="0" borderId="0"/>
    <xf numFmtId="0" fontId="2" fillId="0" borderId="0"/>
    <xf numFmtId="0" fontId="6" fillId="0" borderId="0"/>
    <xf numFmtId="164" fontId="6" fillId="0" borderId="0" applyFont="0" applyFill="0" applyBorder="0" applyAlignment="0" applyProtection="0"/>
    <xf numFmtId="0" fontId="6" fillId="0" borderId="0"/>
    <xf numFmtId="0" fontId="14" fillId="0" borderId="0"/>
    <xf numFmtId="0" fontId="6" fillId="0" borderId="0"/>
    <xf numFmtId="0" fontId="18" fillId="0" borderId="0"/>
    <xf numFmtId="0" fontId="2" fillId="0" borderId="0"/>
    <xf numFmtId="0" fontId="6" fillId="0" borderId="0"/>
    <xf numFmtId="0" fontId="6" fillId="0" borderId="0"/>
    <xf numFmtId="0" fontId="21" fillId="0" borderId="0"/>
    <xf numFmtId="0" fontId="2" fillId="0" borderId="0"/>
    <xf numFmtId="0" fontId="6" fillId="0" borderId="0"/>
    <xf numFmtId="0" fontId="25" fillId="0" borderId="0"/>
  </cellStyleXfs>
  <cellXfs count="235">
    <xf numFmtId="0" fontId="0" fillId="0" borderId="0" xfId="0"/>
    <xf numFmtId="0" fontId="4" fillId="0" borderId="0" xfId="2" applyFont="1" applyAlignment="1">
      <alignment vertical="top"/>
    </xf>
    <xf numFmtId="4" fontId="7" fillId="0" borderId="0" xfId="3" applyNumberFormat="1" applyFont="1" applyFill="1" applyBorder="1" applyAlignment="1" applyProtection="1">
      <alignment horizontal="right" vertical="center"/>
    </xf>
    <xf numFmtId="0" fontId="3" fillId="0" borderId="0" xfId="3" applyNumberFormat="1" applyFont="1" applyFill="1" applyBorder="1" applyAlignment="1" applyProtection="1">
      <alignment horizontal="center" vertical="center"/>
    </xf>
    <xf numFmtId="0" fontId="5" fillId="0" borderId="0" xfId="2" applyFont="1"/>
    <xf numFmtId="0" fontId="1" fillId="0" borderId="0" xfId="0" applyFont="1" applyAlignment="1">
      <alignment horizontal="left"/>
    </xf>
    <xf numFmtId="0" fontId="1" fillId="0" borderId="0" xfId="0" applyFont="1" applyAlignment="1">
      <alignment horizontal="center" vertical="top"/>
    </xf>
    <xf numFmtId="0" fontId="1" fillId="0" borderId="0" xfId="1" applyFont="1"/>
    <xf numFmtId="0" fontId="17" fillId="0" borderId="0" xfId="1" applyFont="1" applyAlignment="1">
      <alignment horizontal="right" vertical="center"/>
    </xf>
    <xf numFmtId="0" fontId="3" fillId="0" borderId="0" xfId="1" applyFont="1" applyAlignment="1">
      <alignment vertical="center"/>
    </xf>
    <xf numFmtId="0" fontId="17" fillId="0" borderId="0" xfId="1" applyFont="1" applyAlignment="1">
      <alignment vertical="center"/>
    </xf>
    <xf numFmtId="0" fontId="1" fillId="0" borderId="0" xfId="0" applyFont="1" applyProtection="1">
      <protection locked="0"/>
    </xf>
    <xf numFmtId="0" fontId="1" fillId="0" borderId="0" xfId="0" applyFont="1"/>
    <xf numFmtId="0" fontId="4" fillId="0" borderId="0" xfId="1" applyFont="1" applyAlignment="1">
      <alignment horizontal="left" vertical="center"/>
    </xf>
    <xf numFmtId="0" fontId="1" fillId="0" borderId="0" xfId="1" applyFont="1" applyAlignment="1">
      <alignment horizontal="right" vertical="center"/>
    </xf>
    <xf numFmtId="0" fontId="4" fillId="0" borderId="0" xfId="1" applyFont="1" applyAlignment="1">
      <alignment vertical="center"/>
    </xf>
    <xf numFmtId="0" fontId="1" fillId="0" borderId="3" xfId="1" applyFont="1" applyBorder="1"/>
    <xf numFmtId="0" fontId="1" fillId="0" borderId="3" xfId="1" applyFont="1" applyBorder="1" applyAlignment="1">
      <alignment horizontal="justify"/>
    </xf>
    <xf numFmtId="0" fontId="4" fillId="0" borderId="3" xfId="1" applyFont="1" applyBorder="1" applyAlignment="1">
      <alignment horizontal="left"/>
    </xf>
    <xf numFmtId="0" fontId="17" fillId="0" borderId="0" xfId="1" applyFont="1"/>
    <xf numFmtId="0" fontId="1" fillId="0" borderId="0" xfId="0" applyFont="1" applyAlignment="1">
      <alignment horizontal="center" vertical="top" wrapText="1"/>
    </xf>
    <xf numFmtId="49" fontId="3" fillId="0" borderId="0" xfId="2" applyNumberFormat="1" applyFont="1" applyAlignment="1">
      <alignment horizontal="left" vertical="center"/>
    </xf>
    <xf numFmtId="0" fontId="5" fillId="0" borderId="0" xfId="2" applyFont="1" applyAlignment="1">
      <alignment horizontal="right"/>
    </xf>
    <xf numFmtId="4" fontId="5" fillId="0" borderId="0" xfId="2" applyNumberFormat="1" applyFont="1" applyAlignment="1">
      <alignment horizontal="right" vertical="center"/>
    </xf>
    <xf numFmtId="0" fontId="1" fillId="0" borderId="0" xfId="7" applyFont="1" applyAlignment="1">
      <alignment horizontal="center" vertical="center"/>
    </xf>
    <xf numFmtId="0" fontId="10" fillId="0" borderId="8" xfId="7" applyFont="1" applyBorder="1" applyAlignment="1">
      <alignment horizontal="left" vertical="center"/>
    </xf>
    <xf numFmtId="0" fontId="1" fillId="0" borderId="8" xfId="1" applyFont="1" applyBorder="1" applyAlignment="1">
      <alignment horizontal="justify" vertical="center"/>
    </xf>
    <xf numFmtId="0" fontId="1" fillId="0" borderId="8" xfId="1" applyFont="1" applyBorder="1" applyAlignment="1">
      <alignment vertical="center"/>
    </xf>
    <xf numFmtId="4" fontId="1" fillId="0" borderId="8" xfId="1" applyNumberFormat="1" applyFont="1" applyBorder="1" applyAlignment="1">
      <alignment vertical="center"/>
    </xf>
    <xf numFmtId="0" fontId="1" fillId="0" borderId="0" xfId="1" applyFont="1" applyAlignment="1">
      <alignment vertical="center"/>
    </xf>
    <xf numFmtId="0" fontId="10" fillId="0" borderId="0" xfId="7" applyFont="1" applyAlignment="1">
      <alignment vertical="center"/>
    </xf>
    <xf numFmtId="2" fontId="11" fillId="0" borderId="3" xfId="1" applyNumberFormat="1" applyFont="1" applyBorder="1" applyAlignment="1">
      <alignment horizontal="left" vertical="center"/>
    </xf>
    <xf numFmtId="0" fontId="4" fillId="0" borderId="3" xfId="1" applyFont="1" applyBorder="1" applyAlignment="1">
      <alignment horizontal="justify" vertical="center"/>
    </xf>
    <xf numFmtId="0" fontId="1" fillId="0" borderId="3" xfId="1" applyFont="1" applyBorder="1" applyAlignment="1">
      <alignment vertical="center"/>
    </xf>
    <xf numFmtId="4" fontId="1" fillId="0" borderId="3" xfId="1" applyNumberFormat="1" applyFont="1" applyBorder="1" applyAlignment="1">
      <alignment vertical="center"/>
    </xf>
    <xf numFmtId="0" fontId="1" fillId="0" borderId="0" xfId="7" applyFont="1" applyAlignment="1">
      <alignment vertical="center"/>
    </xf>
    <xf numFmtId="2" fontId="11" fillId="0" borderId="0" xfId="1" applyNumberFormat="1" applyFont="1" applyAlignment="1">
      <alignment horizontal="left" vertical="center"/>
    </xf>
    <xf numFmtId="0" fontId="4" fillId="0" borderId="0" xfId="1" applyFont="1" applyAlignment="1">
      <alignment horizontal="justify" vertical="center"/>
    </xf>
    <xf numFmtId="4" fontId="1" fillId="0" borderId="0" xfId="1" applyNumberFormat="1" applyFont="1" applyAlignment="1">
      <alignment vertical="center"/>
    </xf>
    <xf numFmtId="0" fontId="4" fillId="0" borderId="8" xfId="1" applyFont="1" applyBorder="1" applyAlignment="1">
      <alignment horizontal="left" vertical="center"/>
    </xf>
    <xf numFmtId="0" fontId="1" fillId="0" borderId="8" xfId="1" applyFont="1" applyBorder="1" applyAlignment="1">
      <alignment horizontal="left" vertical="center"/>
    </xf>
    <xf numFmtId="49" fontId="4" fillId="0" borderId="3" xfId="1" applyNumberFormat="1" applyFont="1" applyBorder="1" applyAlignment="1">
      <alignment horizontal="left" vertical="center" wrapText="1"/>
    </xf>
    <xf numFmtId="0" fontId="4" fillId="0" borderId="3" xfId="1" applyFont="1" applyBorder="1" applyAlignment="1">
      <alignment vertical="center"/>
    </xf>
    <xf numFmtId="49" fontId="4" fillId="0" borderId="0" xfId="1" applyNumberFormat="1" applyFont="1" applyAlignment="1">
      <alignment horizontal="left" vertical="center" wrapText="1"/>
    </xf>
    <xf numFmtId="49" fontId="1" fillId="0" borderId="8" xfId="1" applyNumberFormat="1" applyFont="1" applyBorder="1" applyAlignment="1">
      <alignment horizontal="left" vertical="center"/>
    </xf>
    <xf numFmtId="4" fontId="1" fillId="0" borderId="8" xfId="1" applyNumberFormat="1" applyFont="1" applyBorder="1" applyAlignment="1">
      <alignment horizontal="right" vertical="center"/>
    </xf>
    <xf numFmtId="0" fontId="1" fillId="0" borderId="0" xfId="7" applyFont="1" applyAlignment="1">
      <alignment horizontal="left" vertical="center"/>
    </xf>
    <xf numFmtId="49" fontId="1" fillId="0" borderId="3" xfId="1" applyNumberFormat="1" applyFont="1" applyBorder="1" applyAlignment="1">
      <alignment horizontal="left" vertical="center"/>
    </xf>
    <xf numFmtId="4" fontId="1" fillId="0" borderId="3" xfId="1" applyNumberFormat="1" applyFont="1" applyBorder="1" applyAlignment="1">
      <alignment horizontal="left" vertical="center"/>
    </xf>
    <xf numFmtId="4" fontId="1" fillId="0" borderId="3" xfId="1" applyNumberFormat="1" applyFont="1" applyBorder="1" applyAlignment="1">
      <alignment horizontal="right" vertical="center"/>
    </xf>
    <xf numFmtId="49" fontId="1" fillId="0" borderId="0" xfId="1" applyNumberFormat="1" applyFont="1" applyAlignment="1">
      <alignment horizontal="left" vertical="top" wrapText="1"/>
    </xf>
    <xf numFmtId="0" fontId="19" fillId="0" borderId="0" xfId="1" applyFont="1" applyAlignment="1">
      <alignment horizontal="justify"/>
    </xf>
    <xf numFmtId="4" fontId="1" fillId="0" borderId="0" xfId="1" applyNumberFormat="1" applyFont="1" applyAlignment="1">
      <alignment horizontal="left"/>
    </xf>
    <xf numFmtId="4" fontId="1" fillId="0" borderId="0" xfId="1" applyNumberFormat="1" applyFont="1" applyAlignment="1">
      <alignment horizontal="right"/>
    </xf>
    <xf numFmtId="4" fontId="4" fillId="0" borderId="0" xfId="3" applyNumberFormat="1" applyFont="1" applyFill="1" applyBorder="1" applyAlignment="1" applyProtection="1">
      <alignment vertical="center"/>
    </xf>
    <xf numFmtId="3" fontId="15" fillId="0" borderId="0" xfId="0" applyNumberFormat="1" applyFont="1" applyAlignment="1">
      <alignment horizontal="center" vertical="center"/>
    </xf>
    <xf numFmtId="4" fontId="15" fillId="0" borderId="0" xfId="0" applyNumberFormat="1" applyFont="1" applyAlignment="1">
      <alignment horizontal="center" vertical="center"/>
    </xf>
    <xf numFmtId="4" fontId="15" fillId="0" borderId="0" xfId="0" applyNumberFormat="1" applyFont="1" applyAlignment="1">
      <alignment horizontal="center"/>
    </xf>
    <xf numFmtId="0" fontId="1" fillId="0" borderId="0" xfId="0" applyFont="1" applyAlignment="1">
      <alignment horizontal="left" vertical="top" wrapText="1"/>
    </xf>
    <xf numFmtId="0" fontId="1" fillId="0" borderId="0" xfId="0" applyFont="1" applyAlignment="1">
      <alignment horizontal="left" vertical="top" wrapText="1" readingOrder="1"/>
    </xf>
    <xf numFmtId="49" fontId="1" fillId="0" borderId="0" xfId="8" applyNumberFormat="1" applyFont="1" applyAlignment="1">
      <alignment horizontal="justify" vertical="top" wrapText="1"/>
    </xf>
    <xf numFmtId="49" fontId="1" fillId="0" borderId="0" xfId="8" quotePrefix="1" applyNumberFormat="1" applyFont="1" applyAlignment="1">
      <alignment horizontal="justify" vertical="top"/>
    </xf>
    <xf numFmtId="49" fontId="1" fillId="0" borderId="0" xfId="8" applyNumberFormat="1" applyFont="1" applyAlignment="1">
      <alignment horizontal="justify" vertical="top"/>
    </xf>
    <xf numFmtId="49" fontId="1" fillId="0" borderId="0" xfId="0" applyNumberFormat="1" applyFont="1" applyAlignment="1">
      <alignment horizontal="left" vertical="top"/>
    </xf>
    <xf numFmtId="0" fontId="1" fillId="0" borderId="0" xfId="0" applyFont="1" applyAlignment="1">
      <alignment horizontal="right" vertical="center"/>
    </xf>
    <xf numFmtId="4" fontId="1" fillId="0" borderId="0" xfId="0" applyNumberFormat="1" applyFont="1" applyAlignment="1">
      <alignment horizontal="right" vertical="center"/>
    </xf>
    <xf numFmtId="4" fontId="1" fillId="0" borderId="0" xfId="0" applyNumberFormat="1" applyFont="1" applyAlignment="1" applyProtection="1">
      <alignment horizontal="right"/>
      <protection locked="0"/>
    </xf>
    <xf numFmtId="4" fontId="1" fillId="0" borderId="0" xfId="0" applyNumberFormat="1" applyFont="1" applyAlignment="1">
      <alignment horizontal="right"/>
    </xf>
    <xf numFmtId="49" fontId="1" fillId="0" borderId="0" xfId="0" applyNumberFormat="1" applyFont="1" applyAlignment="1">
      <alignment vertical="top" wrapText="1"/>
    </xf>
    <xf numFmtId="4" fontId="11" fillId="0" borderId="0" xfId="3" applyNumberFormat="1" applyFont="1" applyFill="1" applyBorder="1" applyAlignment="1" applyProtection="1">
      <alignment vertical="top"/>
    </xf>
    <xf numFmtId="4" fontId="7" fillId="0" borderId="0" xfId="3" applyNumberFormat="1" applyFont="1" applyFill="1" applyBorder="1" applyAlignment="1" applyProtection="1">
      <alignment horizontal="center" vertical="center"/>
    </xf>
    <xf numFmtId="49" fontId="23" fillId="0" borderId="0" xfId="1" applyNumberFormat="1" applyFont="1" applyAlignment="1">
      <alignment horizontal="right" vertical="center"/>
    </xf>
    <xf numFmtId="0" fontId="23" fillId="0" borderId="0" xfId="1" applyFont="1" applyAlignment="1">
      <alignment horizontal="right" vertical="center"/>
    </xf>
    <xf numFmtId="0" fontId="22" fillId="0" borderId="0" xfId="1" applyFont="1" applyAlignment="1">
      <alignment horizontal="right" vertical="center"/>
    </xf>
    <xf numFmtId="0" fontId="22" fillId="0" borderId="3" xfId="1" applyFont="1" applyBorder="1"/>
    <xf numFmtId="49" fontId="1" fillId="0" borderId="0" xfId="0" applyNumberFormat="1" applyFont="1" applyAlignment="1">
      <alignment horizontal="center" vertical="top"/>
    </xf>
    <xf numFmtId="0" fontId="1" fillId="0" borderId="0" xfId="0" applyFont="1" applyAlignment="1" applyProtection="1">
      <alignment horizontal="justify" vertical="top" wrapText="1"/>
      <protection locked="0"/>
    </xf>
    <xf numFmtId="0" fontId="1" fillId="0" borderId="0" xfId="0" applyFont="1" applyAlignment="1">
      <alignment horizontal="center" vertical="center"/>
    </xf>
    <xf numFmtId="4" fontId="1" fillId="0" borderId="0" xfId="0" applyNumberFormat="1" applyFont="1" applyAlignment="1">
      <alignment horizontal="center"/>
    </xf>
    <xf numFmtId="4" fontId="1" fillId="0" borderId="0" xfId="0" applyNumberFormat="1" applyFont="1" applyAlignment="1" applyProtection="1">
      <alignment horizontal="center"/>
      <protection locked="0"/>
    </xf>
    <xf numFmtId="0" fontId="1" fillId="0" borderId="0" xfId="4" applyFont="1" applyAlignment="1">
      <alignment horizontal="justify" vertical="top" wrapText="1"/>
    </xf>
    <xf numFmtId="0" fontId="1" fillId="0" borderId="0" xfId="0" applyFont="1" applyAlignment="1">
      <alignment horizontal="center"/>
    </xf>
    <xf numFmtId="4" fontId="1" fillId="0" borderId="0" xfId="0" applyNumberFormat="1" applyFont="1" applyAlignment="1">
      <alignment horizontal="center" wrapText="1"/>
    </xf>
    <xf numFmtId="4" fontId="1" fillId="0" borderId="0" xfId="0" applyNumberFormat="1" applyFont="1" applyAlignment="1">
      <alignment horizontal="right" wrapText="1"/>
    </xf>
    <xf numFmtId="49" fontId="3" fillId="0" borderId="0" xfId="2" applyNumberFormat="1" applyFont="1" applyAlignment="1">
      <alignment horizontal="center" vertical="center"/>
    </xf>
    <xf numFmtId="0" fontId="5" fillId="0" borderId="0" xfId="2" applyFont="1" applyAlignment="1">
      <alignment horizontal="center"/>
    </xf>
    <xf numFmtId="4" fontId="5" fillId="0" borderId="0" xfId="2" applyNumberFormat="1" applyFont="1" applyAlignment="1">
      <alignment horizontal="center"/>
    </xf>
    <xf numFmtId="0" fontId="4" fillId="0" borderId="4" xfId="0" applyFont="1" applyBorder="1" applyAlignment="1">
      <alignment horizontal="center" vertical="center"/>
    </xf>
    <xf numFmtId="0" fontId="4" fillId="0" borderId="1" xfId="0" applyFont="1" applyBorder="1" applyAlignment="1">
      <alignment horizontal="center" vertical="center"/>
    </xf>
    <xf numFmtId="3" fontId="4" fillId="0" borderId="1" xfId="0" applyNumberFormat="1" applyFont="1" applyBorder="1" applyAlignment="1">
      <alignment horizontal="center" vertical="center"/>
    </xf>
    <xf numFmtId="4" fontId="4" fillId="0" borderId="1" xfId="0" applyNumberFormat="1" applyFont="1" applyBorder="1" applyAlignment="1">
      <alignment horizontal="center" vertical="center"/>
    </xf>
    <xf numFmtId="4" fontId="4" fillId="0" borderId="5" xfId="0" applyNumberFormat="1" applyFont="1" applyBorder="1" applyAlignment="1">
      <alignment horizontal="center" vertical="center"/>
    </xf>
    <xf numFmtId="0" fontId="4" fillId="0" borderId="6" xfId="0" applyFont="1" applyBorder="1" applyAlignment="1">
      <alignment horizontal="center" vertical="center"/>
    </xf>
    <xf numFmtId="0" fontId="8" fillId="0" borderId="0" xfId="0" applyFont="1"/>
    <xf numFmtId="0" fontId="10" fillId="0" borderId="0" xfId="0" applyFont="1" applyAlignment="1">
      <alignment horizontal="center" vertical="center"/>
    </xf>
    <xf numFmtId="3" fontId="10" fillId="0" borderId="0" xfId="0" applyNumberFormat="1" applyFont="1" applyAlignment="1">
      <alignment horizontal="center" vertical="center"/>
    </xf>
    <xf numFmtId="4" fontId="10" fillId="0" borderId="0" xfId="0" applyNumberFormat="1" applyFont="1" applyAlignment="1">
      <alignment horizontal="center"/>
    </xf>
    <xf numFmtId="4" fontId="10" fillId="0" borderId="0" xfId="0" applyNumberFormat="1" applyFont="1" applyAlignment="1">
      <alignment horizontal="right"/>
    </xf>
    <xf numFmtId="0" fontId="10" fillId="0" borderId="0" xfId="0" applyFont="1"/>
    <xf numFmtId="2" fontId="11" fillId="0" borderId="7" xfId="1" applyNumberFormat="1" applyFont="1" applyBorder="1" applyAlignment="1">
      <alignment horizontal="center" vertical="center"/>
    </xf>
    <xf numFmtId="2" fontId="11" fillId="0" borderId="7" xfId="1" applyNumberFormat="1" applyFont="1" applyBorder="1" applyAlignment="1">
      <alignment vertical="center"/>
    </xf>
    <xf numFmtId="0" fontId="10" fillId="0" borderId="7" xfId="0" applyFont="1" applyBorder="1" applyAlignment="1">
      <alignment horizontal="center" vertical="center"/>
    </xf>
    <xf numFmtId="4" fontId="10" fillId="0" borderId="7" xfId="0" applyNumberFormat="1" applyFont="1" applyBorder="1" applyAlignment="1">
      <alignment horizontal="center"/>
    </xf>
    <xf numFmtId="4" fontId="11" fillId="0" borderId="7" xfId="0" applyNumberFormat="1" applyFont="1" applyBorder="1" applyAlignment="1" applyProtection="1">
      <alignment horizontal="center" vertical="center"/>
      <protection locked="0"/>
    </xf>
    <xf numFmtId="4" fontId="11" fillId="0" borderId="7" xfId="0" applyNumberFormat="1" applyFont="1" applyBorder="1" applyAlignment="1">
      <alignment horizontal="right" vertical="center"/>
    </xf>
    <xf numFmtId="2" fontId="11" fillId="0" borderId="0" xfId="1" applyNumberFormat="1" applyFont="1" applyAlignment="1">
      <alignment horizontal="center" vertical="center"/>
    </xf>
    <xf numFmtId="2" fontId="11" fillId="0" borderId="0" xfId="1" applyNumberFormat="1" applyFont="1" applyAlignment="1">
      <alignment vertical="top"/>
    </xf>
    <xf numFmtId="4" fontId="11" fillId="0" borderId="0" xfId="0" applyNumberFormat="1" applyFont="1" applyAlignment="1" applyProtection="1">
      <alignment horizontal="center" vertical="center"/>
      <protection locked="0"/>
    </xf>
    <xf numFmtId="4" fontId="11" fillId="0" borderId="0" xfId="0" applyNumberFormat="1" applyFont="1" applyAlignment="1">
      <alignment horizontal="right" vertical="center"/>
    </xf>
    <xf numFmtId="2" fontId="11" fillId="0" borderId="0" xfId="1" applyNumberFormat="1" applyFont="1" applyAlignment="1">
      <alignment horizontal="center" vertical="top" wrapText="1"/>
    </xf>
    <xf numFmtId="0" fontId="12" fillId="0" borderId="0" xfId="0" applyFont="1" applyAlignment="1">
      <alignment horizontal="justify" vertical="top" wrapText="1"/>
    </xf>
    <xf numFmtId="0" fontId="10" fillId="0" borderId="0" xfId="0" applyFont="1" applyAlignment="1">
      <alignment horizontal="center" vertical="top" wrapText="1"/>
    </xf>
    <xf numFmtId="4" fontId="10" fillId="0" borderId="0" xfId="0" applyNumberFormat="1" applyFont="1" applyAlignment="1">
      <alignment horizontal="center" vertical="top" wrapText="1"/>
    </xf>
    <xf numFmtId="4" fontId="11" fillId="0" borderId="0" xfId="0" applyNumberFormat="1" applyFont="1" applyAlignment="1">
      <alignment horizontal="center" vertical="top" wrapText="1"/>
    </xf>
    <xf numFmtId="4" fontId="11" fillId="0" borderId="0" xfId="0" applyNumberFormat="1" applyFont="1" applyAlignment="1">
      <alignment horizontal="right" vertical="top" wrapText="1"/>
    </xf>
    <xf numFmtId="0" fontId="11" fillId="0" borderId="0" xfId="1" applyFont="1" applyAlignment="1">
      <alignment horizontal="justify" vertical="top" wrapText="1"/>
    </xf>
    <xf numFmtId="0" fontId="4" fillId="0" borderId="8" xfId="1" applyFont="1" applyBorder="1" applyAlignment="1">
      <alignment horizontal="center" vertical="top"/>
    </xf>
    <xf numFmtId="2" fontId="4" fillId="0" borderId="8" xfId="1" applyNumberFormat="1" applyFont="1" applyBorder="1" applyAlignment="1">
      <alignment vertical="top"/>
    </xf>
    <xf numFmtId="0" fontId="4" fillId="0" borderId="8" xfId="1" applyFont="1" applyBorder="1" applyAlignment="1">
      <alignment horizontal="center" vertical="center"/>
    </xf>
    <xf numFmtId="4" fontId="1" fillId="0" borderId="8" xfId="1" applyNumberFormat="1" applyFont="1" applyBorder="1" applyAlignment="1">
      <alignment horizontal="center"/>
    </xf>
    <xf numFmtId="4" fontId="1" fillId="0" borderId="8" xfId="0" applyNumberFormat="1" applyFont="1" applyBorder="1" applyAlignment="1" applyProtection="1">
      <alignment horizontal="center" vertical="center"/>
      <protection locked="0"/>
    </xf>
    <xf numFmtId="4" fontId="1" fillId="0" borderId="8" xfId="0" applyNumberFormat="1" applyFont="1" applyBorder="1" applyAlignment="1">
      <alignment horizontal="right" vertical="center"/>
    </xf>
    <xf numFmtId="0" fontId="4" fillId="0" borderId="0" xfId="1" applyFont="1" applyAlignment="1">
      <alignment horizontal="center" vertical="top"/>
    </xf>
    <xf numFmtId="2" fontId="4" fillId="0" borderId="0" xfId="1" applyNumberFormat="1" applyFont="1" applyAlignment="1">
      <alignment vertical="top"/>
    </xf>
    <xf numFmtId="0" fontId="4" fillId="0" borderId="0" xfId="1" applyFont="1" applyAlignment="1">
      <alignment horizontal="center" vertical="center"/>
    </xf>
    <xf numFmtId="4" fontId="1" fillId="0" borderId="0" xfId="1" applyNumberFormat="1" applyFont="1" applyAlignment="1">
      <alignment horizontal="center"/>
    </xf>
    <xf numFmtId="4" fontId="1" fillId="0" borderId="0" xfId="0" applyNumberFormat="1" applyFont="1" applyAlignment="1" applyProtection="1">
      <alignment horizontal="center" vertical="center"/>
      <protection locked="0"/>
    </xf>
    <xf numFmtId="0" fontId="3" fillId="0" borderId="0" xfId="0" applyFont="1" applyAlignment="1">
      <alignment horizontal="center" vertical="top" wrapText="1"/>
    </xf>
    <xf numFmtId="4" fontId="1" fillId="0" borderId="0" xfId="0" applyNumberFormat="1" applyFont="1"/>
    <xf numFmtId="0" fontId="13" fillId="0" borderId="0" xfId="0" applyFont="1" applyAlignment="1">
      <alignment horizontal="justify" vertical="top" wrapText="1"/>
    </xf>
    <xf numFmtId="0" fontId="9" fillId="0" borderId="0" xfId="0" applyFont="1" applyAlignment="1">
      <alignment horizontal="center" wrapText="1"/>
    </xf>
    <xf numFmtId="0" fontId="15" fillId="0" borderId="0" xfId="5" applyFont="1" applyAlignment="1">
      <alignment horizontal="left" vertical="top" wrapText="1"/>
    </xf>
    <xf numFmtId="49" fontId="1" fillId="0" borderId="0" xfId="0" quotePrefix="1" applyNumberFormat="1" applyFont="1" applyAlignment="1">
      <alignment vertical="top" wrapText="1"/>
    </xf>
    <xf numFmtId="0" fontId="1" fillId="0" borderId="0" xfId="4" quotePrefix="1" applyFont="1" applyAlignment="1">
      <alignment horizontal="justify" vertical="top" wrapText="1"/>
    </xf>
    <xf numFmtId="49" fontId="1" fillId="0" borderId="0" xfId="1" applyNumberFormat="1" applyFont="1" applyAlignment="1">
      <alignment horizontal="center" vertical="top"/>
    </xf>
    <xf numFmtId="0" fontId="1" fillId="0" borderId="0" xfId="6" applyFont="1" applyAlignment="1">
      <alignment horizontal="justify" vertical="top" wrapText="1"/>
    </xf>
    <xf numFmtId="4" fontId="1" fillId="0" borderId="0" xfId="10" applyNumberFormat="1" applyFont="1" applyAlignment="1" applyProtection="1">
      <alignment horizontal="center"/>
      <protection locked="0"/>
    </xf>
    <xf numFmtId="0" fontId="1" fillId="0" borderId="0" xfId="1" applyFont="1" applyAlignment="1">
      <alignment horizontal="center"/>
    </xf>
    <xf numFmtId="49" fontId="4" fillId="0" borderId="3" xfId="1" applyNumberFormat="1" applyFont="1" applyBorder="1" applyAlignment="1">
      <alignment horizontal="center" vertical="top"/>
    </xf>
    <xf numFmtId="2" fontId="4" fillId="0" borderId="3" xfId="1" applyNumberFormat="1" applyFont="1" applyBorder="1" applyAlignment="1">
      <alignment vertical="top"/>
    </xf>
    <xf numFmtId="0" fontId="4" fillId="0" borderId="3" xfId="0" applyFont="1" applyBorder="1" applyAlignment="1">
      <alignment horizontal="center" vertical="center"/>
    </xf>
    <xf numFmtId="4" fontId="1" fillId="0" borderId="3" xfId="0" applyNumberFormat="1" applyFont="1" applyBorder="1" applyAlignment="1">
      <alignment horizontal="center"/>
    </xf>
    <xf numFmtId="4" fontId="1" fillId="0" borderId="3" xfId="0" applyNumberFormat="1" applyFont="1" applyBorder="1" applyAlignment="1" applyProtection="1">
      <alignment horizontal="center" vertical="center"/>
      <protection locked="0"/>
    </xf>
    <xf numFmtId="4" fontId="4" fillId="0" borderId="3" xfId="0" applyNumberFormat="1" applyFont="1" applyBorder="1" applyAlignment="1">
      <alignment horizontal="right" vertical="center"/>
    </xf>
    <xf numFmtId="49" fontId="4" fillId="0" borderId="0" xfId="0" applyNumberFormat="1" applyFont="1" applyAlignment="1">
      <alignment horizontal="center" vertical="top"/>
    </xf>
    <xf numFmtId="49" fontId="4" fillId="0" borderId="0" xfId="0" applyNumberFormat="1" applyFont="1" applyAlignment="1">
      <alignment vertical="top" wrapText="1"/>
    </xf>
    <xf numFmtId="0" fontId="13" fillId="0" borderId="0" xfId="4" applyFont="1" applyAlignment="1">
      <alignment horizontal="justify" vertical="top" wrapText="1"/>
    </xf>
    <xf numFmtId="0" fontId="9" fillId="0" borderId="0" xfId="4" applyFont="1" applyAlignment="1">
      <alignment horizontal="center" wrapText="1"/>
    </xf>
    <xf numFmtId="49" fontId="26" fillId="0" borderId="0" xfId="0" applyNumberFormat="1" applyFont="1" applyAlignment="1">
      <alignment vertical="top" wrapText="1"/>
    </xf>
    <xf numFmtId="49" fontId="1" fillId="0" borderId="0" xfId="4" applyNumberFormat="1" applyFont="1" applyAlignment="1">
      <alignment horizontal="center" vertical="top"/>
    </xf>
    <xf numFmtId="0" fontId="1" fillId="0" borderId="0" xfId="4" applyFont="1" applyAlignment="1">
      <alignment horizontal="center" vertical="center"/>
    </xf>
    <xf numFmtId="4" fontId="1" fillId="0" borderId="0" xfId="4" applyNumberFormat="1" applyFont="1" applyAlignment="1">
      <alignment horizontal="right"/>
    </xf>
    <xf numFmtId="0" fontId="1" fillId="0" borderId="0" xfId="0" quotePrefix="1" applyFont="1" applyAlignment="1">
      <alignment horizontal="justify" vertical="top" wrapText="1"/>
    </xf>
    <xf numFmtId="0" fontId="1" fillId="0" borderId="0" xfId="0" applyFont="1" applyAlignment="1" applyProtection="1">
      <alignment horizontal="center" vertical="top"/>
      <protection locked="0"/>
    </xf>
    <xf numFmtId="0" fontId="22" fillId="0" borderId="0" xfId="0" quotePrefix="1" applyFont="1" applyAlignment="1">
      <alignment horizontal="justify" vertical="top" wrapText="1"/>
    </xf>
    <xf numFmtId="49" fontId="1" fillId="0" borderId="0" xfId="1" applyNumberFormat="1" applyFont="1" applyAlignment="1">
      <alignment horizontal="center" vertical="top" wrapText="1"/>
    </xf>
    <xf numFmtId="0" fontId="1" fillId="0" borderId="0" xfId="0" applyFont="1" applyAlignment="1">
      <alignment horizontal="justify" vertical="top" wrapText="1"/>
    </xf>
    <xf numFmtId="4" fontId="23" fillId="0" borderId="3" xfId="0" applyNumberFormat="1" applyFont="1" applyBorder="1" applyAlignment="1">
      <alignment horizontal="right" vertical="center"/>
    </xf>
    <xf numFmtId="4" fontId="1" fillId="0" borderId="0" xfId="4" applyNumberFormat="1" applyFont="1" applyAlignment="1">
      <alignment horizontal="center"/>
    </xf>
    <xf numFmtId="0" fontId="4" fillId="0" borderId="3" xfId="1" applyFont="1" applyBorder="1" applyAlignment="1">
      <alignment horizontal="center" vertical="top"/>
    </xf>
    <xf numFmtId="0" fontId="4" fillId="0" borderId="0" xfId="0" applyFont="1" applyAlignment="1">
      <alignment horizontal="center" vertical="center"/>
    </xf>
    <xf numFmtId="4" fontId="4" fillId="0" borderId="0" xfId="0" applyNumberFormat="1" applyFont="1" applyAlignment="1">
      <alignment horizontal="right" vertical="center"/>
    </xf>
    <xf numFmtId="0" fontId="1" fillId="0" borderId="0" xfId="0" applyFont="1" applyAlignment="1">
      <alignment horizontal="justify" vertical="top"/>
    </xf>
    <xf numFmtId="49" fontId="22" fillId="0" borderId="0" xfId="0" applyNumberFormat="1" applyFont="1" applyAlignment="1">
      <alignment horizontal="center" vertical="top"/>
    </xf>
    <xf numFmtId="0" fontId="22" fillId="0" borderId="0" xfId="0" applyFont="1" applyAlignment="1">
      <alignment horizontal="justify" vertical="top" wrapText="1"/>
    </xf>
    <xf numFmtId="2" fontId="22" fillId="0" borderId="0" xfId="0" applyNumberFormat="1" applyFont="1" applyAlignment="1">
      <alignment horizontal="center"/>
    </xf>
    <xf numFmtId="165" fontId="22" fillId="0" borderId="0" xfId="0" applyNumberFormat="1" applyFont="1" applyAlignment="1">
      <alignment horizontal="right"/>
    </xf>
    <xf numFmtId="0" fontId="22" fillId="0" borderId="0" xfId="0" applyFont="1" applyAlignment="1">
      <alignment horizontal="left" vertical="top" wrapText="1"/>
    </xf>
    <xf numFmtId="0" fontId="22" fillId="0" borderId="0" xfId="0" quotePrefix="1" applyFont="1" applyAlignment="1">
      <alignment horizontal="left" vertical="center" wrapText="1"/>
    </xf>
    <xf numFmtId="2" fontId="22" fillId="0" borderId="0" xfId="0" applyNumberFormat="1" applyFont="1" applyAlignment="1">
      <alignment horizontal="center" vertical="center"/>
    </xf>
    <xf numFmtId="165" fontId="22" fillId="0" borderId="0" xfId="0" applyNumberFormat="1" applyFont="1" applyAlignment="1">
      <alignment horizontal="right" vertical="center"/>
    </xf>
    <xf numFmtId="4" fontId="1" fillId="0" borderId="8" xfId="0" applyNumberFormat="1" applyFont="1" applyBorder="1" applyAlignment="1" applyProtection="1">
      <alignment horizontal="center"/>
      <protection locked="0"/>
    </xf>
    <xf numFmtId="0" fontId="1" fillId="0" borderId="0" xfId="0" applyFont="1" applyAlignment="1" applyProtection="1">
      <alignment horizontal="center"/>
      <protection locked="0"/>
    </xf>
    <xf numFmtId="49" fontId="4" fillId="0" borderId="0" xfId="0" applyNumberFormat="1" applyFont="1" applyAlignment="1">
      <alignment horizontal="center"/>
    </xf>
    <xf numFmtId="2" fontId="1" fillId="0" borderId="0" xfId="1" applyNumberFormat="1" applyFont="1" applyAlignment="1">
      <alignment wrapText="1"/>
    </xf>
    <xf numFmtId="2" fontId="1" fillId="0" borderId="0" xfId="1" applyNumberFormat="1" applyFont="1" applyAlignment="1">
      <alignment horizontal="center" wrapText="1"/>
    </xf>
    <xf numFmtId="4" fontId="1" fillId="0" borderId="0" xfId="1" applyNumberFormat="1" applyFont="1" applyAlignment="1">
      <alignment horizontal="center" wrapText="1"/>
    </xf>
    <xf numFmtId="4" fontId="1" fillId="0" borderId="0" xfId="1" applyNumberFormat="1" applyFont="1" applyAlignment="1">
      <alignment wrapText="1"/>
    </xf>
    <xf numFmtId="0" fontId="4" fillId="0" borderId="3" xfId="1" applyFont="1" applyBorder="1" applyAlignment="1">
      <alignment horizontal="left" vertical="top"/>
    </xf>
    <xf numFmtId="0" fontId="10" fillId="0" borderId="0" xfId="0" applyFont="1" applyAlignment="1">
      <alignment horizontal="center" vertical="top"/>
    </xf>
    <xf numFmtId="0" fontId="11" fillId="0" borderId="7" xfId="0" applyFont="1" applyBorder="1" applyAlignment="1">
      <alignment horizontal="center" vertical="center"/>
    </xf>
    <xf numFmtId="4" fontId="10" fillId="0" borderId="7" xfId="0" applyNumberFormat="1" applyFont="1" applyBorder="1" applyAlignment="1">
      <alignment horizontal="center" vertical="center"/>
    </xf>
    <xf numFmtId="4" fontId="10" fillId="0" borderId="7" xfId="0" applyNumberFormat="1" applyFont="1" applyBorder="1" applyAlignment="1" applyProtection="1">
      <alignment horizontal="center" vertical="center"/>
      <protection locked="0"/>
    </xf>
    <xf numFmtId="0" fontId="10" fillId="0" borderId="0" xfId="0" applyFont="1" applyProtection="1">
      <protection locked="0"/>
    </xf>
    <xf numFmtId="49" fontId="4" fillId="0" borderId="0" xfId="0" applyNumberFormat="1" applyFont="1" applyAlignment="1">
      <alignment vertical="center" wrapText="1"/>
    </xf>
    <xf numFmtId="0" fontId="1" fillId="0" borderId="2" xfId="1" applyFont="1" applyBorder="1" applyAlignment="1">
      <alignment horizontal="center" vertical="center"/>
    </xf>
    <xf numFmtId="0" fontId="16" fillId="0" borderId="2" xfId="1" applyFont="1" applyBorder="1" applyAlignment="1">
      <alignment vertical="top"/>
    </xf>
    <xf numFmtId="0" fontId="4" fillId="0" borderId="2" xfId="1" applyFont="1" applyBorder="1" applyAlignment="1">
      <alignment horizontal="center" vertical="center"/>
    </xf>
    <xf numFmtId="4" fontId="4" fillId="0" borderId="2" xfId="1" applyNumberFormat="1" applyFont="1" applyBorder="1" applyAlignment="1">
      <alignment horizontal="center"/>
    </xf>
    <xf numFmtId="4" fontId="1" fillId="0" borderId="2" xfId="0" applyNumberFormat="1" applyFont="1" applyBorder="1" applyAlignment="1" applyProtection="1">
      <alignment horizontal="center" vertical="center"/>
      <protection locked="0"/>
    </xf>
    <xf numFmtId="4" fontId="1" fillId="0" borderId="2" xfId="0" applyNumberFormat="1" applyFont="1" applyBorder="1" applyAlignment="1">
      <alignment horizontal="right" vertical="center"/>
    </xf>
    <xf numFmtId="2" fontId="4" fillId="0" borderId="0" xfId="1" applyNumberFormat="1" applyFont="1" applyAlignment="1">
      <alignment horizontal="center" vertical="center"/>
    </xf>
    <xf numFmtId="2" fontId="4" fillId="0" borderId="0" xfId="1" applyNumberFormat="1" applyFont="1" applyAlignment="1">
      <alignment vertical="center"/>
    </xf>
    <xf numFmtId="4" fontId="1" fillId="0" borderId="0" xfId="0" applyNumberFormat="1" applyFont="1" applyAlignment="1">
      <alignment horizontal="center" vertical="center"/>
    </xf>
    <xf numFmtId="2" fontId="4" fillId="0" borderId="0" xfId="1" applyNumberFormat="1" applyFont="1" applyAlignment="1">
      <alignment horizontal="center" vertical="top"/>
    </xf>
    <xf numFmtId="2" fontId="4" fillId="0" borderId="0" xfId="1" applyNumberFormat="1" applyFont="1" applyAlignment="1">
      <alignment horizontal="left" vertical="top"/>
    </xf>
    <xf numFmtId="4" fontId="4" fillId="0" borderId="0" xfId="0" applyNumberFormat="1" applyFont="1" applyAlignment="1">
      <alignment horizontal="right" wrapText="1"/>
    </xf>
    <xf numFmtId="4" fontId="4" fillId="0" borderId="0" xfId="0" applyNumberFormat="1" applyFont="1" applyAlignment="1">
      <alignment horizontal="left" wrapText="1"/>
    </xf>
    <xf numFmtId="0" fontId="4" fillId="0" borderId="0" xfId="1" applyFont="1" applyAlignment="1">
      <alignment horizontal="left" vertical="top"/>
    </xf>
    <xf numFmtId="2" fontId="4" fillId="0" borderId="7" xfId="1" applyNumberFormat="1" applyFont="1" applyBorder="1" applyAlignment="1">
      <alignment horizontal="center" vertical="center"/>
    </xf>
    <xf numFmtId="2" fontId="4" fillId="0" borderId="7" xfId="1" applyNumberFormat="1" applyFont="1" applyBorder="1" applyAlignment="1">
      <alignment vertical="center"/>
    </xf>
    <xf numFmtId="0" fontId="4" fillId="0" borderId="7" xfId="0" applyFont="1" applyBorder="1" applyAlignment="1">
      <alignment horizontal="center" vertical="center"/>
    </xf>
    <xf numFmtId="4" fontId="1" fillId="0" borderId="7" xfId="0" applyNumberFormat="1" applyFont="1" applyBorder="1" applyAlignment="1">
      <alignment horizontal="center" vertical="center"/>
    </xf>
    <xf numFmtId="4" fontId="1" fillId="0" borderId="7" xfId="0" applyNumberFormat="1" applyFont="1" applyBorder="1" applyAlignment="1" applyProtection="1">
      <alignment horizontal="center" vertical="center"/>
      <protection locked="0"/>
    </xf>
    <xf numFmtId="4" fontId="4" fillId="0" borderId="7" xfId="0" applyNumberFormat="1" applyFont="1" applyBorder="1" applyAlignment="1">
      <alignment horizontal="right" vertical="center"/>
    </xf>
    <xf numFmtId="4" fontId="4" fillId="0" borderId="0" xfId="0" applyNumberFormat="1" applyFont="1" applyAlignment="1">
      <alignment horizontal="center"/>
    </xf>
    <xf numFmtId="4" fontId="4" fillId="0" borderId="0" xfId="0" applyNumberFormat="1" applyFont="1" applyAlignment="1" applyProtection="1">
      <alignment horizontal="center"/>
      <protection locked="0"/>
    </xf>
    <xf numFmtId="4" fontId="4" fillId="0" borderId="0" xfId="0" applyNumberFormat="1" applyFont="1" applyAlignment="1">
      <alignment horizontal="right"/>
    </xf>
    <xf numFmtId="4" fontId="4" fillId="0" borderId="0" xfId="0" applyNumberFormat="1" applyFont="1" applyAlignment="1" applyProtection="1">
      <alignment horizontal="right"/>
      <protection locked="0"/>
    </xf>
    <xf numFmtId="0" fontId="1" fillId="0" borderId="0" xfId="0" applyFont="1" applyAlignment="1">
      <alignment wrapText="1"/>
    </xf>
    <xf numFmtId="0" fontId="1" fillId="0" borderId="0" xfId="6" quotePrefix="1" applyFont="1" applyAlignment="1">
      <alignment horizontal="justify" vertical="top" wrapText="1"/>
    </xf>
    <xf numFmtId="0" fontId="1" fillId="0" borderId="0" xfId="0" applyFont="1" applyAlignment="1">
      <alignment vertical="top" wrapText="1"/>
    </xf>
    <xf numFmtId="0" fontId="22" fillId="0" borderId="0" xfId="0" applyFont="1" applyAlignment="1">
      <alignment vertical="top" wrapText="1"/>
    </xf>
    <xf numFmtId="49" fontId="23" fillId="0" borderId="0" xfId="0" applyNumberFormat="1" applyFont="1" applyAlignment="1">
      <alignment vertical="top" wrapText="1"/>
    </xf>
    <xf numFmtId="49" fontId="23" fillId="0" borderId="0" xfId="0" applyNumberFormat="1" applyFont="1" applyAlignment="1">
      <alignment horizontal="center" vertical="top"/>
    </xf>
    <xf numFmtId="0" fontId="23" fillId="0" borderId="0" xfId="0" applyFont="1" applyAlignment="1">
      <alignment horizontal="center" vertical="center"/>
    </xf>
    <xf numFmtId="4" fontId="23" fillId="0" borderId="0" xfId="0" applyNumberFormat="1" applyFont="1" applyAlignment="1">
      <alignment horizontal="center"/>
    </xf>
    <xf numFmtId="4" fontId="23" fillId="0" borderId="0" xfId="0" applyNumberFormat="1" applyFont="1" applyAlignment="1" applyProtection="1">
      <alignment horizontal="center"/>
      <protection locked="0"/>
    </xf>
    <xf numFmtId="4" fontId="23" fillId="0" borderId="0" xfId="0" applyNumberFormat="1" applyFont="1" applyAlignment="1">
      <alignment horizontal="right"/>
    </xf>
    <xf numFmtId="49" fontId="31" fillId="0" borderId="0" xfId="0" applyNumberFormat="1" applyFont="1" applyAlignment="1">
      <alignment vertical="top" wrapText="1"/>
    </xf>
    <xf numFmtId="0" fontId="17" fillId="0" borderId="0" xfId="1" applyFont="1" applyAlignment="1" applyProtection="1">
      <alignment vertical="center"/>
      <protection locked="0"/>
    </xf>
    <xf numFmtId="4" fontId="7" fillId="0" borderId="0" xfId="3" applyNumberFormat="1" applyFont="1" applyFill="1" applyBorder="1" applyAlignment="1" applyProtection="1">
      <alignment horizontal="center" vertical="center"/>
      <protection locked="0"/>
    </xf>
    <xf numFmtId="4" fontId="4" fillId="0" borderId="1" xfId="0" applyNumberFormat="1" applyFont="1" applyBorder="1" applyAlignment="1" applyProtection="1">
      <alignment horizontal="center" vertical="center"/>
      <protection locked="0"/>
    </xf>
    <xf numFmtId="4" fontId="10" fillId="0" borderId="0" xfId="0" applyNumberFormat="1" applyFont="1" applyAlignment="1" applyProtection="1">
      <alignment horizontal="center"/>
      <protection locked="0"/>
    </xf>
    <xf numFmtId="4" fontId="11" fillId="0" borderId="0" xfId="0" applyNumberFormat="1" applyFont="1" applyAlignment="1" applyProtection="1">
      <alignment horizontal="center" vertical="top" wrapText="1"/>
      <protection locked="0"/>
    </xf>
    <xf numFmtId="4" fontId="1" fillId="0" borderId="0" xfId="0" applyNumberFormat="1" applyFont="1" applyAlignment="1" applyProtection="1">
      <alignment horizontal="center" wrapText="1"/>
      <protection locked="0"/>
    </xf>
    <xf numFmtId="165" fontId="22" fillId="0" borderId="0" xfId="0" applyNumberFormat="1" applyFont="1" applyProtection="1">
      <protection locked="0"/>
    </xf>
    <xf numFmtId="165" fontId="22" fillId="0" borderId="0" xfId="0" applyNumberFormat="1" applyFont="1" applyAlignment="1" applyProtection="1">
      <alignment vertical="center"/>
      <protection locked="0"/>
    </xf>
    <xf numFmtId="2" fontId="1" fillId="0" borderId="0" xfId="1" applyNumberFormat="1" applyFont="1" applyAlignment="1" applyProtection="1">
      <alignment horizontal="center" wrapText="1"/>
      <protection locked="0"/>
    </xf>
    <xf numFmtId="0" fontId="9" fillId="0" borderId="0" xfId="0" applyFont="1" applyAlignment="1">
      <alignment horizontal="justify" wrapText="1"/>
    </xf>
    <xf numFmtId="0" fontId="9" fillId="0" borderId="0" xfId="4" applyFont="1" applyAlignment="1">
      <alignment horizontal="justify" wrapText="1"/>
    </xf>
    <xf numFmtId="0" fontId="1" fillId="0" borderId="0" xfId="0" applyFont="1" applyAlignment="1">
      <alignment horizontal="left" vertical="top" wrapText="1"/>
    </xf>
    <xf numFmtId="0" fontId="4" fillId="0" borderId="0" xfId="0" applyFont="1" applyAlignment="1">
      <alignment horizontal="left" vertical="top" wrapText="1"/>
    </xf>
    <xf numFmtId="0" fontId="1" fillId="0" borderId="0" xfId="0" applyFont="1" applyAlignment="1">
      <alignment horizontal="left" vertical="top" wrapText="1" readingOrder="1"/>
    </xf>
    <xf numFmtId="0" fontId="1" fillId="0" borderId="0" xfId="0" applyFont="1" applyAlignment="1">
      <alignment horizontal="left" vertical="center" wrapText="1"/>
    </xf>
  </cellXfs>
  <cellStyles count="15">
    <cellStyle name="Comma_H.KORALJ  i RUBIN - Tender troškovnik za sobe Ver 01. -24.11.05" xfId="3" xr:uid="{00000000-0005-0000-0000-000000000000}"/>
    <cellStyle name="Normal 10 2" xfId="4" xr:uid="{00000000-0005-0000-0000-000002000000}"/>
    <cellStyle name="Normal 19" xfId="7" xr:uid="{00000000-0005-0000-0000-000003000000}"/>
    <cellStyle name="Normal 2 6" xfId="14" xr:uid="{084CAE51-CB3B-4D04-995F-3814FBC1C469}"/>
    <cellStyle name="Normal 58 2" xfId="9" xr:uid="{00000000-0005-0000-0000-000004000000}"/>
    <cellStyle name="Normal 9 2" xfId="10" xr:uid="{00000000-0005-0000-0000-000005000000}"/>
    <cellStyle name="Normal 98" xfId="6" xr:uid="{00000000-0005-0000-0000-000006000000}"/>
    <cellStyle name="Normal_H.KORALJ - Klimatizacija soba - Tender troškovnik STROJARSTVO - protect" xfId="2" xr:uid="{00000000-0005-0000-0000-000007000000}"/>
    <cellStyle name="Normal_ponuda 61-08 IMG" xfId="5" xr:uid="{00000000-0005-0000-0000-000008000000}"/>
    <cellStyle name="Normal_uvjeti_uz_troškovnik" xfId="8" xr:uid="{00000000-0005-0000-0000-00000A000000}"/>
    <cellStyle name="Normalno" xfId="0" builtinId="0"/>
    <cellStyle name="Normalno 12" xfId="13" xr:uid="{00000000-0005-0000-0000-00000B000000}"/>
    <cellStyle name="Normalno 8 4 2" xfId="11" xr:uid="{00000000-0005-0000-0000-00000C000000}"/>
    <cellStyle name="Stil 1" xfId="12" xr:uid="{00000000-0005-0000-0000-00000D000000}"/>
    <cellStyle name="Style 1" xfId="1" xr:uid="{00000000-0005-0000-0000-00000E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20955</xdr:colOff>
      <xdr:row>32</xdr:row>
      <xdr:rowOff>49531</xdr:rowOff>
    </xdr:from>
    <xdr:to>
      <xdr:col>3</xdr:col>
      <xdr:colOff>2571750</xdr:colOff>
      <xdr:row>32</xdr:row>
      <xdr:rowOff>2169377</xdr:rowOff>
    </xdr:to>
    <xdr:pic>
      <xdr:nvPicPr>
        <xdr:cNvPr id="6" name="Slika 5">
          <a:extLst>
            <a:ext uri="{FF2B5EF4-FFF2-40B4-BE49-F238E27FC236}">
              <a16:creationId xmlns:a16="http://schemas.microsoft.com/office/drawing/2014/main" id="{1ECCDA7A-5A23-E816-7889-8814FB03BC05}"/>
            </a:ext>
          </a:extLst>
        </xdr:cNvPr>
        <xdr:cNvPicPr>
          <a:picLocks noChangeAspect="1"/>
        </xdr:cNvPicPr>
      </xdr:nvPicPr>
      <xdr:blipFill>
        <a:blip xmlns:r="http://schemas.openxmlformats.org/officeDocument/2006/relationships" r:embed="rId1"/>
        <a:stretch>
          <a:fillRect/>
        </a:stretch>
      </xdr:blipFill>
      <xdr:spPr>
        <a:xfrm>
          <a:off x="897255" y="14441806"/>
          <a:ext cx="2550795" cy="2116036"/>
        </a:xfrm>
        <a:prstGeom prst="rect">
          <a:avLst/>
        </a:prstGeom>
      </xdr:spPr>
    </xdr:pic>
    <xdr:clientData/>
  </xdr:twoCellAnchor>
  <xdr:twoCellAnchor editAs="oneCell">
    <xdr:from>
      <xdr:col>2</xdr:col>
      <xdr:colOff>323851</xdr:colOff>
      <xdr:row>51</xdr:row>
      <xdr:rowOff>66676</xdr:rowOff>
    </xdr:from>
    <xdr:to>
      <xdr:col>4</xdr:col>
      <xdr:colOff>1905</xdr:colOff>
      <xdr:row>51</xdr:row>
      <xdr:rowOff>1505399</xdr:rowOff>
    </xdr:to>
    <xdr:pic>
      <xdr:nvPicPr>
        <xdr:cNvPr id="7" name="Slika 6">
          <a:extLst>
            <a:ext uri="{FF2B5EF4-FFF2-40B4-BE49-F238E27FC236}">
              <a16:creationId xmlns:a16="http://schemas.microsoft.com/office/drawing/2014/main" id="{05DD26A8-C3B6-9DAA-E523-E9324387AA9C}"/>
            </a:ext>
          </a:extLst>
        </xdr:cNvPr>
        <xdr:cNvPicPr>
          <a:picLocks noChangeAspect="1"/>
        </xdr:cNvPicPr>
      </xdr:nvPicPr>
      <xdr:blipFill>
        <a:blip xmlns:r="http://schemas.openxmlformats.org/officeDocument/2006/relationships" r:embed="rId2"/>
        <a:stretch>
          <a:fillRect/>
        </a:stretch>
      </xdr:blipFill>
      <xdr:spPr>
        <a:xfrm>
          <a:off x="866776" y="24203026"/>
          <a:ext cx="2655569" cy="143491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rogri\Documents\Projekt%20sanacije%20kosog%20krova%20-%20Petrova%2053_4\4.%20Tro&#353;kovnik\Radno\Tro&#353;kovnik%20radova%20-%20sanacija%20kosog%20krova%20i%20bo&#269;ne%20fasade%20-%20Petrova%20ulica%2053_4%20-%20tender%20-%20radno.xlsx" TargetMode="External"/><Relationship Id="rId1" Type="http://schemas.openxmlformats.org/officeDocument/2006/relationships/externalLinkPath" Target="file:///C:\Users\rogri\Documents\Projekt%20sanacije%20kosog%20krova%20-%20Petrova%2053_4\4.%20Tro&#353;kovnik\Radno\Tro&#353;kovnik%20radova%20-%20sanacija%20kosog%20krova%20i%20bo&#269;ne%20fasade%20-%20Petrova%20ulica%2053_4%20-%20tender%20-%20radn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Opći uvjeti"/>
      <sheetName val="Kosi krov"/>
      <sheetName val="Količine"/>
      <sheetName val="Bočna fasada"/>
      <sheetName val="Rekapitulacija"/>
    </sheetNames>
    <sheetDataSet>
      <sheetData sheetId="0">
        <row r="1">
          <cell r="E1" t="str">
            <v>SANACIJA KOSOG</v>
          </cell>
        </row>
        <row r="2">
          <cell r="E2" t="str">
            <v>KROVA I BOČNE FASADE</v>
          </cell>
        </row>
        <row r="3">
          <cell r="E3" t="str">
            <v>PETROVA ULICA 53/4</v>
          </cell>
        </row>
      </sheetData>
      <sheetData sheetId="1"/>
      <sheetData sheetId="2"/>
      <sheetData sheetId="3"/>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84"/>
  <sheetViews>
    <sheetView view="pageBreakPreview" zoomScale="90" zoomScaleNormal="100" zoomScaleSheetLayoutView="90" workbookViewId="0">
      <selection activeCell="E1" sqref="E1"/>
    </sheetView>
  </sheetViews>
  <sheetFormatPr defaultColWidth="2.42578125" defaultRowHeight="12.75" x14ac:dyDescent="0.2"/>
  <cols>
    <col min="1" max="1" width="2.28515625" style="6" bestFit="1" customWidth="1"/>
    <col min="2" max="2" width="2" style="6" bestFit="1" customWidth="1"/>
    <col min="3" max="3" width="3.5703125" style="63" customWidth="1"/>
    <col min="4" max="4" width="47.7109375" style="68" customWidth="1"/>
    <col min="5" max="5" width="9.7109375" style="64" customWidth="1"/>
    <col min="6" max="6" width="11.85546875" style="65" customWidth="1"/>
    <col min="7" max="7" width="9.7109375" style="66" customWidth="1"/>
    <col min="8" max="8" width="15.28515625" style="67" customWidth="1"/>
    <col min="9" max="9" width="9.7109375" style="11" customWidth="1"/>
    <col min="10" max="19" width="9.140625" style="12" customWidth="1"/>
    <col min="20" max="16384" width="2.42578125" style="12"/>
  </cols>
  <sheetData>
    <row r="1" spans="1:9" ht="14.1" customHeight="1" x14ac:dyDescent="0.2">
      <c r="C1" s="7"/>
      <c r="D1" s="8" t="s">
        <v>65</v>
      </c>
      <c r="E1" s="15" t="s">
        <v>248</v>
      </c>
      <c r="F1" s="9"/>
      <c r="G1" s="10" t="s">
        <v>66</v>
      </c>
      <c r="H1" s="71" t="s">
        <v>289</v>
      </c>
    </row>
    <row r="2" spans="1:9" ht="14.1" customHeight="1" x14ac:dyDescent="0.2">
      <c r="C2" s="7"/>
      <c r="D2" s="13"/>
      <c r="E2" s="15" t="s">
        <v>252</v>
      </c>
      <c r="F2" s="9"/>
      <c r="H2" s="72"/>
    </row>
    <row r="3" spans="1:9" ht="14.1" customHeight="1" x14ac:dyDescent="0.2">
      <c r="C3" s="7"/>
      <c r="D3" s="14"/>
      <c r="E3" s="15" t="s">
        <v>292</v>
      </c>
      <c r="F3" s="9"/>
      <c r="G3" s="10" t="s">
        <v>67</v>
      </c>
      <c r="H3" s="71" t="s">
        <v>290</v>
      </c>
    </row>
    <row r="4" spans="1:9" ht="14.1" customHeight="1" x14ac:dyDescent="0.2">
      <c r="C4" s="7"/>
      <c r="D4" s="8" t="s">
        <v>68</v>
      </c>
      <c r="E4" s="15" t="s">
        <v>246</v>
      </c>
      <c r="F4" s="15"/>
      <c r="G4" s="10"/>
      <c r="H4" s="73"/>
    </row>
    <row r="5" spans="1:9" ht="14.1" customHeight="1" x14ac:dyDescent="0.2">
      <c r="C5" s="7"/>
      <c r="D5" s="8" t="s">
        <v>69</v>
      </c>
      <c r="E5" s="15" t="s">
        <v>70</v>
      </c>
      <c r="F5" s="15"/>
      <c r="G5" s="10" t="s">
        <v>71</v>
      </c>
      <c r="H5" s="71" t="s">
        <v>291</v>
      </c>
    </row>
    <row r="6" spans="1:9" ht="14.1" customHeight="1" x14ac:dyDescent="0.2">
      <c r="C6" s="16"/>
      <c r="D6" s="17"/>
      <c r="E6" s="18"/>
      <c r="F6" s="18"/>
      <c r="G6" s="18"/>
      <c r="H6" s="74"/>
      <c r="I6" s="19"/>
    </row>
    <row r="7" spans="1:9" s="4" customFormat="1" ht="15" x14ac:dyDescent="0.25">
      <c r="A7" s="6"/>
      <c r="B7" s="20"/>
      <c r="C7" s="21"/>
      <c r="D7" s="1"/>
      <c r="E7" s="22"/>
      <c r="F7" s="23"/>
      <c r="G7" s="2"/>
      <c r="H7" s="2"/>
      <c r="I7" s="3"/>
    </row>
    <row r="8" spans="1:9" s="30" customFormat="1" ht="15.95" customHeight="1" x14ac:dyDescent="0.25">
      <c r="A8" s="24"/>
      <c r="B8" s="24"/>
      <c r="C8" s="25"/>
      <c r="D8" s="26" t="s">
        <v>72</v>
      </c>
      <c r="E8" s="27"/>
      <c r="F8" s="28"/>
      <c r="G8" s="28"/>
      <c r="H8" s="27"/>
      <c r="I8" s="29"/>
    </row>
    <row r="9" spans="1:9" s="35" customFormat="1" ht="15.95" customHeight="1" x14ac:dyDescent="0.25">
      <c r="A9" s="24"/>
      <c r="B9" s="24"/>
      <c r="C9" s="31"/>
      <c r="D9" s="32"/>
      <c r="E9" s="33"/>
      <c r="F9" s="34"/>
      <c r="G9" s="34"/>
      <c r="H9" s="33"/>
      <c r="I9" s="29"/>
    </row>
    <row r="10" spans="1:9" s="35" customFormat="1" ht="15.95" customHeight="1" x14ac:dyDescent="0.25">
      <c r="A10" s="24"/>
      <c r="B10" s="24"/>
      <c r="C10" s="36"/>
      <c r="D10" s="37"/>
      <c r="E10" s="29"/>
      <c r="F10" s="38"/>
      <c r="G10" s="38"/>
      <c r="H10" s="29"/>
      <c r="I10" s="29"/>
    </row>
    <row r="11" spans="1:9" s="35" customFormat="1" ht="15.95" customHeight="1" x14ac:dyDescent="0.25">
      <c r="A11" s="24"/>
      <c r="B11" s="24"/>
      <c r="C11" s="39"/>
      <c r="D11" s="40" t="s">
        <v>73</v>
      </c>
      <c r="E11" s="40"/>
      <c r="F11" s="28"/>
      <c r="G11" s="28"/>
      <c r="H11" s="27"/>
      <c r="I11" s="29"/>
    </row>
    <row r="12" spans="1:9" s="35" customFormat="1" ht="15.95" customHeight="1" x14ac:dyDescent="0.25">
      <c r="A12" s="24"/>
      <c r="B12" s="24"/>
      <c r="C12" s="41"/>
      <c r="D12" s="32"/>
      <c r="E12" s="42"/>
      <c r="F12" s="34"/>
      <c r="G12" s="34"/>
      <c r="H12" s="33"/>
      <c r="I12" s="29"/>
    </row>
    <row r="13" spans="1:9" s="35" customFormat="1" ht="15.95" customHeight="1" x14ac:dyDescent="0.25">
      <c r="A13" s="24"/>
      <c r="B13" s="24"/>
      <c r="C13" s="43"/>
      <c r="D13" s="37"/>
      <c r="E13" s="15"/>
      <c r="F13" s="38"/>
      <c r="G13" s="38"/>
      <c r="H13" s="29"/>
      <c r="I13" s="29"/>
    </row>
    <row r="14" spans="1:9" s="46" customFormat="1" ht="15.95" customHeight="1" x14ac:dyDescent="0.25">
      <c r="A14" s="24"/>
      <c r="B14" s="24"/>
      <c r="C14" s="44"/>
      <c r="D14" s="40" t="s">
        <v>74</v>
      </c>
      <c r="E14" s="40"/>
      <c r="F14" s="45"/>
      <c r="G14" s="27"/>
      <c r="H14" s="27"/>
      <c r="I14" s="29"/>
    </row>
    <row r="15" spans="1:9" s="46" customFormat="1" ht="15.95" customHeight="1" x14ac:dyDescent="0.25">
      <c r="A15" s="24"/>
      <c r="B15" s="24"/>
      <c r="C15" s="47"/>
      <c r="D15" s="32"/>
      <c r="E15" s="48"/>
      <c r="F15" s="49"/>
      <c r="G15" s="33"/>
      <c r="H15" s="33"/>
      <c r="I15" s="29"/>
    </row>
    <row r="16" spans="1:9" s="5" customFormat="1" x14ac:dyDescent="0.2">
      <c r="A16" s="6"/>
      <c r="B16" s="6"/>
      <c r="C16" s="50"/>
      <c r="D16" s="51"/>
      <c r="E16" s="52"/>
      <c r="F16" s="53"/>
      <c r="G16" s="7"/>
      <c r="H16" s="7"/>
      <c r="I16" s="7"/>
    </row>
    <row r="17" spans="1:9" s="5" customFormat="1" x14ac:dyDescent="0.2">
      <c r="A17" s="6"/>
      <c r="B17" s="6"/>
      <c r="C17" s="50"/>
      <c r="D17" s="51"/>
      <c r="E17" s="52"/>
      <c r="F17" s="53"/>
      <c r="G17" s="7"/>
      <c r="H17" s="7"/>
      <c r="I17" s="7"/>
    </row>
    <row r="18" spans="1:9" s="5" customFormat="1" x14ac:dyDescent="0.2">
      <c r="A18" s="6"/>
      <c r="B18" s="6"/>
      <c r="C18" s="50"/>
      <c r="D18" s="54" t="s">
        <v>75</v>
      </c>
      <c r="E18" s="55"/>
      <c r="F18" s="56"/>
      <c r="G18" s="57"/>
      <c r="H18" s="57"/>
      <c r="I18" s="7"/>
    </row>
    <row r="19" spans="1:9" s="5" customFormat="1" ht="47.45" customHeight="1" x14ac:dyDescent="0.2">
      <c r="A19" s="6"/>
      <c r="B19" s="6"/>
      <c r="C19" s="50"/>
      <c r="D19" s="231" t="s">
        <v>76</v>
      </c>
      <c r="E19" s="231"/>
      <c r="F19" s="231"/>
      <c r="G19" s="231"/>
      <c r="H19" s="231"/>
      <c r="I19" s="7"/>
    </row>
    <row r="20" spans="1:9" s="5" customFormat="1" ht="32.450000000000003" customHeight="1" x14ac:dyDescent="0.2">
      <c r="A20" s="6"/>
      <c r="B20" s="6"/>
      <c r="C20" s="50"/>
      <c r="D20" s="231" t="s">
        <v>77</v>
      </c>
      <c r="E20" s="231"/>
      <c r="F20" s="231"/>
      <c r="G20" s="231"/>
      <c r="H20" s="231"/>
      <c r="I20" s="7"/>
    </row>
    <row r="21" spans="1:9" s="5" customFormat="1" ht="54" customHeight="1" x14ac:dyDescent="0.2">
      <c r="A21" s="6"/>
      <c r="B21" s="6"/>
      <c r="C21" s="50"/>
      <c r="D21" s="231" t="s">
        <v>78</v>
      </c>
      <c r="E21" s="231"/>
      <c r="F21" s="231"/>
      <c r="G21" s="231"/>
      <c r="H21" s="231"/>
      <c r="I21" s="7"/>
    </row>
    <row r="22" spans="1:9" s="5" customFormat="1" ht="46.15" customHeight="1" x14ac:dyDescent="0.2">
      <c r="A22" s="6"/>
      <c r="B22" s="6"/>
      <c r="C22" s="50"/>
      <c r="D22" s="231" t="s">
        <v>79</v>
      </c>
      <c r="E22" s="231"/>
      <c r="F22" s="231"/>
      <c r="G22" s="231"/>
      <c r="H22" s="231"/>
      <c r="I22" s="7"/>
    </row>
    <row r="23" spans="1:9" s="5" customFormat="1" ht="47.45" customHeight="1" x14ac:dyDescent="0.2">
      <c r="A23" s="6"/>
      <c r="B23" s="6"/>
      <c r="C23" s="50"/>
      <c r="D23" s="231" t="s">
        <v>80</v>
      </c>
      <c r="E23" s="231"/>
      <c r="F23" s="231"/>
      <c r="G23" s="231"/>
      <c r="H23" s="231"/>
      <c r="I23" s="7"/>
    </row>
    <row r="24" spans="1:9" s="5" customFormat="1" ht="52.9" customHeight="1" x14ac:dyDescent="0.2">
      <c r="A24" s="6"/>
      <c r="B24" s="6"/>
      <c r="C24" s="50"/>
      <c r="D24" s="231" t="s">
        <v>81</v>
      </c>
      <c r="E24" s="231"/>
      <c r="F24" s="231"/>
      <c r="G24" s="231"/>
      <c r="H24" s="231"/>
      <c r="I24" s="7"/>
    </row>
    <row r="25" spans="1:9" s="5" customFormat="1" ht="31.9" customHeight="1" x14ac:dyDescent="0.2">
      <c r="A25" s="6"/>
      <c r="B25" s="6"/>
      <c r="C25" s="50"/>
      <c r="D25" s="231" t="s">
        <v>82</v>
      </c>
      <c r="E25" s="231"/>
      <c r="F25" s="231"/>
      <c r="G25" s="231"/>
      <c r="H25" s="231"/>
      <c r="I25" s="7"/>
    </row>
    <row r="26" spans="1:9" s="5" customFormat="1" ht="31.15" customHeight="1" x14ac:dyDescent="0.2">
      <c r="A26" s="6"/>
      <c r="B26" s="6"/>
      <c r="C26" s="50"/>
      <c r="D26" s="231" t="s">
        <v>83</v>
      </c>
      <c r="E26" s="231"/>
      <c r="F26" s="231"/>
      <c r="G26" s="231"/>
      <c r="H26" s="231"/>
      <c r="I26" s="7"/>
    </row>
    <row r="27" spans="1:9" s="5" customFormat="1" ht="45" customHeight="1" x14ac:dyDescent="0.2">
      <c r="A27" s="6"/>
      <c r="B27" s="6"/>
      <c r="C27" s="50"/>
      <c r="D27" s="231" t="s">
        <v>84</v>
      </c>
      <c r="E27" s="231"/>
      <c r="F27" s="231"/>
      <c r="G27" s="231"/>
      <c r="H27" s="231"/>
      <c r="I27" s="7"/>
    </row>
    <row r="28" spans="1:9" s="5" customFormat="1" ht="48" customHeight="1" x14ac:dyDescent="0.2">
      <c r="A28" s="6"/>
      <c r="B28" s="6"/>
      <c r="C28" s="50"/>
      <c r="D28" s="231" t="s">
        <v>85</v>
      </c>
      <c r="E28" s="231"/>
      <c r="F28" s="231"/>
      <c r="G28" s="231"/>
      <c r="H28" s="231"/>
      <c r="I28" s="7"/>
    </row>
    <row r="29" spans="1:9" s="5" customFormat="1" ht="23.45" customHeight="1" x14ac:dyDescent="0.2">
      <c r="A29" s="6"/>
      <c r="B29" s="6"/>
      <c r="C29" s="50"/>
      <c r="D29" s="231" t="s">
        <v>86</v>
      </c>
      <c r="E29" s="231"/>
      <c r="F29" s="231"/>
      <c r="G29" s="231"/>
      <c r="H29" s="231"/>
      <c r="I29" s="7"/>
    </row>
    <row r="30" spans="1:9" s="5" customFormat="1" ht="33" customHeight="1" x14ac:dyDescent="0.2">
      <c r="A30" s="6"/>
      <c r="B30" s="6"/>
      <c r="C30" s="50"/>
      <c r="D30" s="231" t="s">
        <v>87</v>
      </c>
      <c r="E30" s="231"/>
      <c r="F30" s="231"/>
      <c r="G30" s="231"/>
      <c r="H30" s="231"/>
      <c r="I30" s="7"/>
    </row>
    <row r="31" spans="1:9" s="5" customFormat="1" ht="48" customHeight="1" x14ac:dyDescent="0.2">
      <c r="A31" s="6"/>
      <c r="B31" s="6"/>
      <c r="C31" s="50"/>
      <c r="D31" s="231" t="s">
        <v>88</v>
      </c>
      <c r="E31" s="231"/>
      <c r="F31" s="231"/>
      <c r="G31" s="231"/>
      <c r="H31" s="231"/>
      <c r="I31" s="7"/>
    </row>
    <row r="32" spans="1:9" s="5" customFormat="1" ht="18" customHeight="1" x14ac:dyDescent="0.2">
      <c r="A32" s="6"/>
      <c r="B32" s="6"/>
      <c r="C32" s="50"/>
      <c r="D32" s="231" t="s">
        <v>89</v>
      </c>
      <c r="E32" s="231"/>
      <c r="F32" s="231"/>
      <c r="G32" s="231"/>
      <c r="H32" s="231"/>
      <c r="I32" s="7"/>
    </row>
    <row r="33" spans="1:9" s="5" customFormat="1" ht="37.9" customHeight="1" x14ac:dyDescent="0.2">
      <c r="A33" s="6"/>
      <c r="B33" s="6"/>
      <c r="C33" s="50"/>
      <c r="D33" s="231" t="s">
        <v>90</v>
      </c>
      <c r="E33" s="231"/>
      <c r="F33" s="231"/>
      <c r="G33" s="231"/>
      <c r="H33" s="231"/>
      <c r="I33" s="7"/>
    </row>
    <row r="34" spans="1:9" s="5" customFormat="1" ht="30.6" customHeight="1" x14ac:dyDescent="0.2">
      <c r="A34" s="6"/>
      <c r="B34" s="6"/>
      <c r="C34" s="50"/>
      <c r="D34" s="231" t="s">
        <v>91</v>
      </c>
      <c r="E34" s="231"/>
      <c r="F34" s="231"/>
      <c r="G34" s="231"/>
      <c r="H34" s="231"/>
      <c r="I34" s="7"/>
    </row>
    <row r="35" spans="1:9" s="5" customFormat="1" x14ac:dyDescent="0.2">
      <c r="A35" s="6"/>
      <c r="B35" s="6"/>
      <c r="C35" s="50"/>
      <c r="D35" s="54"/>
      <c r="E35" s="55"/>
      <c r="F35" s="56"/>
      <c r="G35" s="57"/>
      <c r="H35" s="57"/>
      <c r="I35" s="7"/>
    </row>
    <row r="36" spans="1:9" s="5" customFormat="1" x14ac:dyDescent="0.2">
      <c r="A36" s="6"/>
      <c r="B36" s="6"/>
      <c r="C36" s="50"/>
      <c r="D36" s="54" t="s">
        <v>92</v>
      </c>
      <c r="E36" s="55"/>
      <c r="F36" s="56"/>
      <c r="G36" s="57"/>
      <c r="H36" s="57"/>
      <c r="I36" s="7"/>
    </row>
    <row r="37" spans="1:9" s="5" customFormat="1" ht="30.6" customHeight="1" x14ac:dyDescent="0.2">
      <c r="A37" s="6"/>
      <c r="B37" s="6"/>
      <c r="C37" s="50"/>
      <c r="D37" s="231" t="s">
        <v>93</v>
      </c>
      <c r="E37" s="231"/>
      <c r="F37" s="231"/>
      <c r="G37" s="231"/>
      <c r="H37" s="231"/>
      <c r="I37" s="7"/>
    </row>
    <row r="38" spans="1:9" s="5" customFormat="1" ht="43.15" customHeight="1" x14ac:dyDescent="0.2">
      <c r="A38" s="6"/>
      <c r="B38" s="6"/>
      <c r="C38" s="50"/>
      <c r="D38" s="231" t="s">
        <v>94</v>
      </c>
      <c r="E38" s="231"/>
      <c r="F38" s="231"/>
      <c r="G38" s="231"/>
      <c r="H38" s="231"/>
      <c r="I38" s="7"/>
    </row>
    <row r="39" spans="1:9" s="5" customFormat="1" x14ac:dyDescent="0.2">
      <c r="A39" s="6"/>
      <c r="B39" s="6"/>
      <c r="C39" s="50"/>
      <c r="D39" s="54"/>
      <c r="E39" s="55"/>
      <c r="F39" s="56"/>
      <c r="G39" s="57"/>
      <c r="H39" s="57"/>
      <c r="I39" s="7"/>
    </row>
    <row r="40" spans="1:9" s="5" customFormat="1" x14ac:dyDescent="0.2">
      <c r="A40" s="6"/>
      <c r="B40" s="6"/>
      <c r="C40" s="50"/>
      <c r="D40" s="231"/>
      <c r="E40" s="231"/>
      <c r="F40" s="231"/>
      <c r="G40" s="231"/>
      <c r="H40" s="231"/>
      <c r="I40" s="7"/>
    </row>
    <row r="41" spans="1:9" s="5" customFormat="1" x14ac:dyDescent="0.2">
      <c r="A41" s="6"/>
      <c r="B41" s="6"/>
      <c r="C41" s="50"/>
      <c r="D41" s="232" t="s">
        <v>96</v>
      </c>
      <c r="E41" s="232"/>
      <c r="F41" s="232"/>
      <c r="G41" s="232"/>
      <c r="H41" s="232"/>
      <c r="I41" s="7"/>
    </row>
    <row r="42" spans="1:9" s="5" customFormat="1" ht="18.600000000000001" customHeight="1" x14ac:dyDescent="0.2">
      <c r="A42" s="6"/>
      <c r="B42" s="6"/>
      <c r="C42" s="50"/>
      <c r="D42" s="231" t="s">
        <v>97</v>
      </c>
      <c r="E42" s="231"/>
      <c r="F42" s="231"/>
      <c r="G42" s="231"/>
      <c r="H42" s="231"/>
      <c r="I42" s="7"/>
    </row>
    <row r="43" spans="1:9" s="5" customFormat="1" ht="49.9" customHeight="1" x14ac:dyDescent="0.2">
      <c r="A43" s="6"/>
      <c r="B43" s="6"/>
      <c r="C43" s="50"/>
      <c r="D43" s="231" t="s">
        <v>98</v>
      </c>
      <c r="E43" s="231"/>
      <c r="F43" s="231"/>
      <c r="G43" s="231"/>
      <c r="H43" s="231"/>
      <c r="I43" s="7"/>
    </row>
    <row r="44" spans="1:9" s="5" customFormat="1" ht="32.450000000000003" customHeight="1" x14ac:dyDescent="0.2">
      <c r="A44" s="6"/>
      <c r="B44" s="6"/>
      <c r="C44" s="50"/>
      <c r="D44" s="231" t="s">
        <v>99</v>
      </c>
      <c r="E44" s="231"/>
      <c r="F44" s="231"/>
      <c r="G44" s="231"/>
      <c r="H44" s="231"/>
      <c r="I44" s="7"/>
    </row>
    <row r="45" spans="1:9" s="5" customFormat="1" ht="83.45" customHeight="1" x14ac:dyDescent="0.2">
      <c r="A45" s="6"/>
      <c r="B45" s="6"/>
      <c r="C45" s="50"/>
      <c r="D45" s="231" t="s">
        <v>100</v>
      </c>
      <c r="E45" s="231"/>
      <c r="F45" s="231"/>
      <c r="G45" s="231"/>
      <c r="H45" s="231"/>
      <c r="I45" s="7"/>
    </row>
    <row r="46" spans="1:9" s="5" customFormat="1" ht="46.15" customHeight="1" x14ac:dyDescent="0.2">
      <c r="A46" s="6"/>
      <c r="B46" s="6"/>
      <c r="C46" s="50"/>
      <c r="D46" s="231" t="s">
        <v>101</v>
      </c>
      <c r="E46" s="231"/>
      <c r="F46" s="231"/>
      <c r="G46" s="231"/>
      <c r="H46" s="231"/>
      <c r="I46" s="7"/>
    </row>
    <row r="47" spans="1:9" s="5" customFormat="1" ht="35.450000000000003" customHeight="1" x14ac:dyDescent="0.2">
      <c r="A47" s="6"/>
      <c r="B47" s="6"/>
      <c r="C47" s="50"/>
      <c r="D47" s="231" t="s">
        <v>102</v>
      </c>
      <c r="E47" s="231"/>
      <c r="F47" s="231"/>
      <c r="G47" s="231"/>
      <c r="H47" s="231"/>
      <c r="I47" s="7"/>
    </row>
    <row r="48" spans="1:9" s="5" customFormat="1" x14ac:dyDescent="0.2">
      <c r="A48" s="6"/>
      <c r="B48" s="6"/>
      <c r="C48" s="50"/>
      <c r="D48" s="231" t="s">
        <v>103</v>
      </c>
      <c r="E48" s="231"/>
      <c r="F48" s="231"/>
      <c r="G48" s="231"/>
      <c r="H48" s="231"/>
      <c r="I48" s="7"/>
    </row>
    <row r="49" spans="1:9" s="5" customFormat="1" ht="63.6" customHeight="1" x14ac:dyDescent="0.2">
      <c r="A49" s="6"/>
      <c r="B49" s="6"/>
      <c r="C49" s="50"/>
      <c r="D49" s="231" t="s">
        <v>104</v>
      </c>
      <c r="E49" s="231"/>
      <c r="F49" s="231"/>
      <c r="G49" s="231"/>
      <c r="H49" s="231"/>
      <c r="I49" s="7"/>
    </row>
    <row r="50" spans="1:9" s="5" customFormat="1" ht="25.15" customHeight="1" x14ac:dyDescent="0.2">
      <c r="A50" s="6"/>
      <c r="B50" s="6"/>
      <c r="C50" s="50"/>
      <c r="D50" s="231" t="s">
        <v>105</v>
      </c>
      <c r="E50" s="231"/>
      <c r="F50" s="231"/>
      <c r="G50" s="231"/>
      <c r="H50" s="231"/>
      <c r="I50" s="7"/>
    </row>
    <row r="51" spans="1:9" s="5" customFormat="1" ht="59.45" customHeight="1" x14ac:dyDescent="0.2">
      <c r="A51" s="6"/>
      <c r="B51" s="6"/>
      <c r="C51" s="50"/>
      <c r="D51" s="231" t="s">
        <v>106</v>
      </c>
      <c r="E51" s="231"/>
      <c r="F51" s="231"/>
      <c r="G51" s="231"/>
      <c r="H51" s="231"/>
      <c r="I51" s="7"/>
    </row>
    <row r="52" spans="1:9" s="5" customFormat="1" ht="51.6" customHeight="1" x14ac:dyDescent="0.2">
      <c r="A52" s="6"/>
      <c r="B52" s="6"/>
      <c r="C52" s="50"/>
      <c r="D52" s="231" t="s">
        <v>107</v>
      </c>
      <c r="E52" s="231"/>
      <c r="F52" s="231"/>
      <c r="G52" s="231"/>
      <c r="H52" s="231"/>
      <c r="I52" s="7"/>
    </row>
    <row r="53" spans="1:9" s="5" customFormat="1" ht="21.6" customHeight="1" x14ac:dyDescent="0.2">
      <c r="A53" s="6"/>
      <c r="B53" s="6"/>
      <c r="C53" s="50"/>
      <c r="D53" s="231" t="s">
        <v>108</v>
      </c>
      <c r="E53" s="231"/>
      <c r="F53" s="231"/>
      <c r="G53" s="231"/>
      <c r="H53" s="231"/>
      <c r="I53" s="7"/>
    </row>
    <row r="54" spans="1:9" s="5" customFormat="1" ht="16.149999999999999" customHeight="1" x14ac:dyDescent="0.2">
      <c r="A54" s="6"/>
      <c r="B54" s="6"/>
      <c r="C54" s="50"/>
      <c r="D54" s="231" t="s">
        <v>109</v>
      </c>
      <c r="E54" s="231"/>
      <c r="F54" s="231"/>
      <c r="G54" s="231"/>
      <c r="H54" s="231"/>
      <c r="I54" s="7"/>
    </row>
    <row r="55" spans="1:9" s="5" customFormat="1" ht="81" customHeight="1" x14ac:dyDescent="0.2">
      <c r="A55" s="6"/>
      <c r="B55" s="6"/>
      <c r="C55" s="50"/>
      <c r="D55" s="231" t="s">
        <v>110</v>
      </c>
      <c r="E55" s="231"/>
      <c r="F55" s="231"/>
      <c r="G55" s="231"/>
      <c r="H55" s="231"/>
      <c r="I55" s="7"/>
    </row>
    <row r="56" spans="1:9" s="5" customFormat="1" ht="26.25" customHeight="1" x14ac:dyDescent="0.2">
      <c r="A56" s="6"/>
      <c r="B56" s="6"/>
      <c r="C56" s="50"/>
      <c r="D56" s="231" t="s">
        <v>111</v>
      </c>
      <c r="E56" s="231"/>
      <c r="F56" s="231"/>
      <c r="G56" s="231"/>
      <c r="H56" s="231"/>
      <c r="I56" s="7"/>
    </row>
    <row r="57" spans="1:9" s="5" customFormat="1" ht="67.900000000000006" customHeight="1" x14ac:dyDescent="0.2">
      <c r="A57" s="6"/>
      <c r="B57" s="6"/>
      <c r="C57" s="50"/>
      <c r="D57" s="231" t="s">
        <v>112</v>
      </c>
      <c r="E57" s="231"/>
      <c r="F57" s="231"/>
      <c r="G57" s="231"/>
      <c r="H57" s="231"/>
      <c r="I57" s="7"/>
    </row>
    <row r="58" spans="1:9" s="5" customFormat="1" ht="48.6" customHeight="1" x14ac:dyDescent="0.2">
      <c r="A58" s="6"/>
      <c r="B58" s="6"/>
      <c r="C58" s="50"/>
      <c r="D58" s="231" t="s">
        <v>113</v>
      </c>
      <c r="E58" s="231"/>
      <c r="F58" s="231"/>
      <c r="G58" s="231"/>
      <c r="H58" s="231"/>
      <c r="I58" s="7"/>
    </row>
    <row r="59" spans="1:9" s="5" customFormat="1" x14ac:dyDescent="0.2">
      <c r="A59" s="6"/>
      <c r="B59" s="6"/>
      <c r="C59" s="50"/>
      <c r="D59" s="58" t="s">
        <v>114</v>
      </c>
      <c r="E59" s="58"/>
      <c r="F59" s="58"/>
      <c r="G59" s="58"/>
      <c r="H59" s="58"/>
      <c r="I59" s="7"/>
    </row>
    <row r="60" spans="1:9" s="5" customFormat="1" ht="21.6" customHeight="1" x14ac:dyDescent="0.2">
      <c r="A60" s="6"/>
      <c r="B60" s="6"/>
      <c r="C60" s="50"/>
      <c r="D60" s="231" t="s">
        <v>115</v>
      </c>
      <c r="E60" s="231"/>
      <c r="F60" s="231"/>
      <c r="G60" s="231"/>
      <c r="H60" s="231"/>
      <c r="I60" s="7"/>
    </row>
    <row r="61" spans="1:9" s="5" customFormat="1" ht="19.899999999999999" customHeight="1" x14ac:dyDescent="0.2">
      <c r="A61" s="6"/>
      <c r="B61" s="6"/>
      <c r="C61" s="50"/>
      <c r="D61" s="58" t="s">
        <v>116</v>
      </c>
      <c r="E61" s="58"/>
      <c r="F61" s="58"/>
      <c r="G61" s="58"/>
      <c r="H61" s="58"/>
      <c r="I61" s="7"/>
    </row>
    <row r="62" spans="1:9" s="5" customFormat="1" ht="19.899999999999999" customHeight="1" x14ac:dyDescent="0.2">
      <c r="A62" s="6"/>
      <c r="B62" s="6"/>
      <c r="C62" s="50"/>
      <c r="D62" s="231" t="s">
        <v>117</v>
      </c>
      <c r="E62" s="231"/>
      <c r="F62" s="231"/>
      <c r="G62" s="231"/>
      <c r="H62" s="231"/>
      <c r="I62" s="7"/>
    </row>
    <row r="63" spans="1:9" s="5" customFormat="1" ht="66" customHeight="1" x14ac:dyDescent="0.2">
      <c r="A63" s="6"/>
      <c r="B63" s="6"/>
      <c r="C63" s="50"/>
      <c r="D63" s="231" t="s">
        <v>118</v>
      </c>
      <c r="E63" s="231"/>
      <c r="F63" s="231"/>
      <c r="G63" s="231"/>
      <c r="H63" s="231"/>
      <c r="I63" s="7"/>
    </row>
    <row r="64" spans="1:9" s="5" customFormat="1" x14ac:dyDescent="0.2">
      <c r="A64" s="6"/>
      <c r="B64" s="6"/>
      <c r="C64" s="50"/>
      <c r="D64" s="231" t="s">
        <v>119</v>
      </c>
      <c r="E64" s="231"/>
      <c r="F64" s="231"/>
      <c r="G64" s="231"/>
      <c r="H64" s="231"/>
      <c r="I64" s="7"/>
    </row>
    <row r="65" spans="1:9" s="5" customFormat="1" ht="48.6" customHeight="1" x14ac:dyDescent="0.2">
      <c r="A65" s="6"/>
      <c r="B65" s="6"/>
      <c r="C65" s="50"/>
      <c r="D65" s="231" t="s">
        <v>120</v>
      </c>
      <c r="E65" s="231"/>
      <c r="F65" s="231"/>
      <c r="G65" s="231"/>
      <c r="H65" s="231"/>
      <c r="I65" s="7"/>
    </row>
    <row r="66" spans="1:9" s="5" customFormat="1" ht="36.6" customHeight="1" x14ac:dyDescent="0.2">
      <c r="A66" s="6"/>
      <c r="B66" s="6"/>
      <c r="C66" s="50"/>
      <c r="D66" s="231" t="s">
        <v>121</v>
      </c>
      <c r="E66" s="231"/>
      <c r="F66" s="231"/>
      <c r="G66" s="231"/>
      <c r="H66" s="231"/>
      <c r="I66" s="7"/>
    </row>
    <row r="67" spans="1:9" s="5" customFormat="1" ht="49.15" customHeight="1" x14ac:dyDescent="0.2">
      <c r="A67" s="6"/>
      <c r="B67" s="6"/>
      <c r="C67" s="50"/>
      <c r="D67" s="231" t="s">
        <v>122</v>
      </c>
      <c r="E67" s="231"/>
      <c r="F67" s="231"/>
      <c r="G67" s="231"/>
      <c r="H67" s="231"/>
      <c r="I67" s="7"/>
    </row>
    <row r="68" spans="1:9" s="5" customFormat="1" x14ac:dyDescent="0.2">
      <c r="A68" s="6"/>
      <c r="B68" s="6"/>
      <c r="C68" s="50"/>
      <c r="D68" s="231" t="s">
        <v>123</v>
      </c>
      <c r="E68" s="231"/>
      <c r="F68" s="231"/>
      <c r="G68" s="231"/>
      <c r="H68" s="231"/>
      <c r="I68" s="7"/>
    </row>
    <row r="69" spans="1:9" s="5" customFormat="1" ht="39" customHeight="1" x14ac:dyDescent="0.2">
      <c r="A69" s="6"/>
      <c r="B69" s="6"/>
      <c r="C69" s="50"/>
      <c r="D69" s="234" t="s">
        <v>124</v>
      </c>
      <c r="E69" s="234"/>
      <c r="F69" s="234"/>
      <c r="G69" s="234"/>
      <c r="H69" s="234"/>
      <c r="I69" s="7"/>
    </row>
    <row r="70" spans="1:9" s="5" customFormat="1" ht="49.15" customHeight="1" x14ac:dyDescent="0.2">
      <c r="A70" s="6"/>
      <c r="B70" s="6"/>
      <c r="C70" s="50"/>
      <c r="D70" s="234" t="s">
        <v>125</v>
      </c>
      <c r="E70" s="234"/>
      <c r="F70" s="234"/>
      <c r="G70" s="234"/>
      <c r="H70" s="234"/>
      <c r="I70" s="7"/>
    </row>
    <row r="71" spans="1:9" s="5" customFormat="1" ht="58.15" customHeight="1" x14ac:dyDescent="0.2">
      <c r="A71" s="6"/>
      <c r="B71" s="6"/>
      <c r="C71" s="50"/>
      <c r="D71" s="234" t="s">
        <v>126</v>
      </c>
      <c r="E71" s="234"/>
      <c r="F71" s="234"/>
      <c r="G71" s="234"/>
      <c r="H71" s="234"/>
      <c r="I71" s="7"/>
    </row>
    <row r="72" spans="1:9" s="5" customFormat="1" ht="47.45" customHeight="1" x14ac:dyDescent="0.2">
      <c r="A72" s="6"/>
      <c r="B72" s="6"/>
      <c r="C72" s="50"/>
      <c r="D72" s="234" t="s">
        <v>127</v>
      </c>
      <c r="E72" s="234"/>
      <c r="F72" s="234"/>
      <c r="G72" s="234"/>
      <c r="H72" s="234"/>
      <c r="I72" s="7"/>
    </row>
    <row r="73" spans="1:9" s="5" customFormat="1" ht="34.9" customHeight="1" x14ac:dyDescent="0.2">
      <c r="A73" s="6"/>
      <c r="B73" s="6"/>
      <c r="C73" s="50"/>
      <c r="D73" s="234" t="s">
        <v>128</v>
      </c>
      <c r="E73" s="234"/>
      <c r="F73" s="234"/>
      <c r="G73" s="234"/>
      <c r="H73" s="234"/>
      <c r="I73" s="7"/>
    </row>
    <row r="74" spans="1:9" s="5" customFormat="1" ht="40.9" customHeight="1" x14ac:dyDescent="0.2">
      <c r="A74" s="6"/>
      <c r="B74" s="6"/>
      <c r="C74" s="50"/>
      <c r="D74" s="234" t="s">
        <v>129</v>
      </c>
      <c r="E74" s="234"/>
      <c r="F74" s="234"/>
      <c r="G74" s="234"/>
      <c r="H74" s="234"/>
      <c r="I74" s="7"/>
    </row>
    <row r="75" spans="1:9" s="5" customFormat="1" ht="37.5" customHeight="1" x14ac:dyDescent="0.2">
      <c r="A75" s="6"/>
      <c r="B75" s="6"/>
      <c r="C75" s="50"/>
      <c r="D75" s="234" t="s">
        <v>130</v>
      </c>
      <c r="E75" s="234"/>
      <c r="F75" s="234"/>
      <c r="G75" s="234"/>
      <c r="H75" s="234"/>
      <c r="I75" s="7"/>
    </row>
    <row r="76" spans="1:9" s="5" customFormat="1" ht="40.9" customHeight="1" x14ac:dyDescent="0.2">
      <c r="A76" s="6"/>
      <c r="B76" s="6"/>
      <c r="C76" s="50"/>
      <c r="D76" s="234" t="s">
        <v>131</v>
      </c>
      <c r="E76" s="234"/>
      <c r="F76" s="234"/>
      <c r="G76" s="234"/>
      <c r="H76" s="234"/>
      <c r="I76" s="7"/>
    </row>
    <row r="77" spans="1:9" s="5" customFormat="1" ht="75.599999999999994" customHeight="1" x14ac:dyDescent="0.2">
      <c r="A77" s="6"/>
      <c r="B77" s="6"/>
      <c r="C77" s="50"/>
      <c r="D77" s="234" t="s">
        <v>132</v>
      </c>
      <c r="E77" s="234"/>
      <c r="F77" s="234"/>
      <c r="G77" s="234"/>
      <c r="H77" s="234"/>
      <c r="I77" s="7"/>
    </row>
    <row r="78" spans="1:9" s="5" customFormat="1" ht="56.45" customHeight="1" x14ac:dyDescent="0.2">
      <c r="A78" s="6"/>
      <c r="B78" s="6"/>
      <c r="C78" s="50"/>
      <c r="D78" s="234" t="s">
        <v>133</v>
      </c>
      <c r="E78" s="234"/>
      <c r="F78" s="234"/>
      <c r="G78" s="234"/>
      <c r="H78" s="234"/>
      <c r="I78" s="7"/>
    </row>
    <row r="79" spans="1:9" s="5" customFormat="1" ht="54.6" customHeight="1" x14ac:dyDescent="0.2">
      <c r="A79" s="6"/>
      <c r="B79" s="6"/>
      <c r="C79" s="50"/>
      <c r="D79" s="234" t="s">
        <v>134</v>
      </c>
      <c r="E79" s="234"/>
      <c r="F79" s="234"/>
      <c r="G79" s="234"/>
      <c r="H79" s="234"/>
      <c r="I79" s="7"/>
    </row>
    <row r="80" spans="1:9" s="5" customFormat="1" ht="96.6" customHeight="1" x14ac:dyDescent="0.2">
      <c r="A80" s="6"/>
      <c r="B80" s="6"/>
      <c r="C80" s="50"/>
      <c r="D80" s="234" t="s">
        <v>135</v>
      </c>
      <c r="E80" s="234"/>
      <c r="F80" s="234"/>
      <c r="G80" s="234"/>
      <c r="H80" s="234"/>
      <c r="I80" s="7"/>
    </row>
    <row r="81" spans="1:9" s="5" customFormat="1" x14ac:dyDescent="0.2">
      <c r="A81" s="6"/>
      <c r="B81" s="6"/>
      <c r="C81" s="50"/>
      <c r="D81" s="231" t="s">
        <v>136</v>
      </c>
      <c r="E81" s="231"/>
      <c r="F81" s="231"/>
      <c r="G81" s="231"/>
      <c r="H81" s="231"/>
      <c r="I81" s="7"/>
    </row>
    <row r="82" spans="1:9" s="5" customFormat="1" ht="97.9" customHeight="1" x14ac:dyDescent="0.2">
      <c r="A82" s="6"/>
      <c r="B82" s="6"/>
      <c r="C82" s="50"/>
      <c r="D82" s="231" t="s">
        <v>137</v>
      </c>
      <c r="E82" s="231"/>
      <c r="F82" s="231"/>
      <c r="G82" s="231"/>
      <c r="H82" s="231"/>
      <c r="I82" s="7"/>
    </row>
    <row r="83" spans="1:9" s="5" customFormat="1" ht="24.6" customHeight="1" x14ac:dyDescent="0.2">
      <c r="A83" s="6"/>
      <c r="B83" s="6"/>
      <c r="C83" s="50"/>
      <c r="D83" s="231" t="s">
        <v>95</v>
      </c>
      <c r="E83" s="231"/>
      <c r="F83" s="231"/>
      <c r="G83" s="231"/>
      <c r="H83" s="231"/>
      <c r="I83" s="7"/>
    </row>
    <row r="84" spans="1:9" s="5" customFormat="1" x14ac:dyDescent="0.2">
      <c r="A84" s="6"/>
      <c r="B84" s="6"/>
      <c r="C84" s="50"/>
      <c r="D84" s="231"/>
      <c r="E84" s="231"/>
      <c r="F84" s="231"/>
      <c r="G84" s="231"/>
      <c r="H84" s="231"/>
      <c r="I84" s="7"/>
    </row>
    <row r="85" spans="1:9" s="5" customFormat="1" x14ac:dyDescent="0.2">
      <c r="A85" s="6"/>
      <c r="B85" s="6"/>
      <c r="C85" s="50"/>
      <c r="D85" s="232" t="s">
        <v>138</v>
      </c>
      <c r="E85" s="232"/>
      <c r="F85" s="232"/>
      <c r="G85" s="232"/>
      <c r="H85" s="232"/>
      <c r="I85" s="7"/>
    </row>
    <row r="86" spans="1:9" s="5" customFormat="1" ht="51.6" customHeight="1" x14ac:dyDescent="0.2">
      <c r="A86" s="6"/>
      <c r="B86" s="6"/>
      <c r="C86" s="50"/>
      <c r="D86" s="233" t="s">
        <v>139</v>
      </c>
      <c r="E86" s="233"/>
      <c r="F86" s="233"/>
      <c r="G86" s="233"/>
      <c r="H86" s="233"/>
      <c r="I86" s="7"/>
    </row>
    <row r="87" spans="1:9" s="5" customFormat="1" ht="43.9" customHeight="1" x14ac:dyDescent="0.2">
      <c r="A87" s="6"/>
      <c r="B87" s="6"/>
      <c r="C87" s="50"/>
      <c r="D87" s="233" t="s">
        <v>140</v>
      </c>
      <c r="E87" s="233"/>
      <c r="F87" s="233"/>
      <c r="G87" s="233"/>
      <c r="H87" s="233"/>
      <c r="I87" s="7"/>
    </row>
    <row r="88" spans="1:9" s="5" customFormat="1" ht="57" customHeight="1" x14ac:dyDescent="0.2">
      <c r="A88" s="6"/>
      <c r="B88" s="6"/>
      <c r="C88" s="50"/>
      <c r="D88" s="233" t="s">
        <v>141</v>
      </c>
      <c r="E88" s="233"/>
      <c r="F88" s="233"/>
      <c r="G88" s="233"/>
      <c r="H88" s="233"/>
      <c r="I88" s="7"/>
    </row>
    <row r="89" spans="1:9" s="5" customFormat="1" ht="51.6" customHeight="1" x14ac:dyDescent="0.2">
      <c r="A89" s="6"/>
      <c r="B89" s="6"/>
      <c r="C89" s="50"/>
      <c r="D89" s="233" t="s">
        <v>142</v>
      </c>
      <c r="E89" s="233"/>
      <c r="F89" s="233"/>
      <c r="G89" s="233"/>
      <c r="H89" s="233"/>
      <c r="I89" s="7"/>
    </row>
    <row r="90" spans="1:9" s="5" customFormat="1" ht="53.45" customHeight="1" x14ac:dyDescent="0.2">
      <c r="A90" s="6"/>
      <c r="B90" s="6"/>
      <c r="C90" s="50"/>
      <c r="D90" s="233" t="s">
        <v>143</v>
      </c>
      <c r="E90" s="233"/>
      <c r="F90" s="233"/>
      <c r="G90" s="233"/>
      <c r="H90" s="233"/>
      <c r="I90" s="7"/>
    </row>
    <row r="91" spans="1:9" s="5" customFormat="1" ht="24.6" customHeight="1" x14ac:dyDescent="0.2">
      <c r="A91" s="6"/>
      <c r="B91" s="6"/>
      <c r="C91" s="50"/>
      <c r="D91" s="233" t="s">
        <v>144</v>
      </c>
      <c r="E91" s="233"/>
      <c r="F91" s="233"/>
      <c r="G91" s="233"/>
      <c r="H91" s="233"/>
      <c r="I91" s="7"/>
    </row>
    <row r="92" spans="1:9" s="5" customFormat="1" ht="108.6" customHeight="1" x14ac:dyDescent="0.2">
      <c r="A92" s="6"/>
      <c r="B92" s="6"/>
      <c r="C92" s="50"/>
      <c r="D92" s="233" t="s">
        <v>145</v>
      </c>
      <c r="E92" s="233"/>
      <c r="F92" s="233"/>
      <c r="G92" s="233"/>
      <c r="H92" s="233"/>
      <c r="I92" s="7"/>
    </row>
    <row r="93" spans="1:9" s="5" customFormat="1" ht="52.9" customHeight="1" x14ac:dyDescent="0.2">
      <c r="A93" s="6"/>
      <c r="B93" s="6"/>
      <c r="C93" s="50"/>
      <c r="D93" s="233" t="s">
        <v>146</v>
      </c>
      <c r="E93" s="233"/>
      <c r="F93" s="233"/>
      <c r="G93" s="233"/>
      <c r="H93" s="233"/>
      <c r="I93" s="7"/>
    </row>
    <row r="94" spans="1:9" s="5" customFormat="1" ht="51" customHeight="1" x14ac:dyDescent="0.2">
      <c r="A94" s="6"/>
      <c r="B94" s="6"/>
      <c r="C94" s="50"/>
      <c r="D94" s="233" t="s">
        <v>147</v>
      </c>
      <c r="E94" s="233"/>
      <c r="F94" s="233"/>
      <c r="G94" s="233"/>
      <c r="H94" s="233"/>
      <c r="I94" s="7"/>
    </row>
    <row r="95" spans="1:9" s="5" customFormat="1" ht="36.6" customHeight="1" x14ac:dyDescent="0.2">
      <c r="A95" s="6"/>
      <c r="B95" s="6"/>
      <c r="C95" s="50"/>
      <c r="D95" s="233" t="s">
        <v>148</v>
      </c>
      <c r="E95" s="233"/>
      <c r="F95" s="233"/>
      <c r="G95" s="233"/>
      <c r="H95" s="233"/>
      <c r="I95" s="7"/>
    </row>
    <row r="96" spans="1:9" s="5" customFormat="1" ht="39" customHeight="1" x14ac:dyDescent="0.2">
      <c r="A96" s="6"/>
      <c r="B96" s="6"/>
      <c r="C96" s="50"/>
      <c r="D96" s="233" t="s">
        <v>149</v>
      </c>
      <c r="E96" s="233"/>
      <c r="F96" s="233"/>
      <c r="G96" s="233"/>
      <c r="H96" s="233"/>
      <c r="I96" s="7"/>
    </row>
    <row r="97" spans="1:9" s="5" customFormat="1" ht="55.5" customHeight="1" x14ac:dyDescent="0.2">
      <c r="A97" s="6"/>
      <c r="B97" s="6"/>
      <c r="C97" s="50"/>
      <c r="D97" s="233" t="s">
        <v>150</v>
      </c>
      <c r="E97" s="233"/>
      <c r="F97" s="233"/>
      <c r="G97" s="233"/>
      <c r="H97" s="233"/>
      <c r="I97" s="7"/>
    </row>
    <row r="98" spans="1:9" s="5" customFormat="1" ht="40.5" customHeight="1" x14ac:dyDescent="0.2">
      <c r="A98" s="6"/>
      <c r="B98" s="6"/>
      <c r="C98" s="50"/>
      <c r="D98" s="233" t="s">
        <v>151</v>
      </c>
      <c r="E98" s="233"/>
      <c r="F98" s="233"/>
      <c r="G98" s="233"/>
      <c r="H98" s="233"/>
      <c r="I98" s="7"/>
    </row>
    <row r="99" spans="1:9" s="5" customFormat="1" ht="35.450000000000003" customHeight="1" x14ac:dyDescent="0.2">
      <c r="A99" s="6"/>
      <c r="B99" s="6"/>
      <c r="C99" s="50"/>
      <c r="D99" s="233" t="s">
        <v>152</v>
      </c>
      <c r="E99" s="233"/>
      <c r="F99" s="233"/>
      <c r="G99" s="233"/>
      <c r="H99" s="233"/>
      <c r="I99" s="7"/>
    </row>
    <row r="100" spans="1:9" s="5" customFormat="1" ht="67.900000000000006" customHeight="1" x14ac:dyDescent="0.2">
      <c r="A100" s="6"/>
      <c r="B100" s="6"/>
      <c r="C100" s="50"/>
      <c r="D100" s="233" t="s">
        <v>153</v>
      </c>
      <c r="E100" s="233"/>
      <c r="F100" s="233"/>
      <c r="G100" s="233"/>
      <c r="H100" s="233"/>
      <c r="I100" s="7"/>
    </row>
    <row r="101" spans="1:9" s="5" customFormat="1" ht="45.6" customHeight="1" x14ac:dyDescent="0.2">
      <c r="A101" s="6"/>
      <c r="B101" s="6"/>
      <c r="C101" s="50"/>
      <c r="D101" s="233" t="s">
        <v>154</v>
      </c>
      <c r="E101" s="233"/>
      <c r="F101" s="233"/>
      <c r="G101" s="233"/>
      <c r="H101" s="233"/>
      <c r="I101" s="7"/>
    </row>
    <row r="102" spans="1:9" s="5" customFormat="1" x14ac:dyDescent="0.2">
      <c r="A102" s="6"/>
      <c r="B102" s="6"/>
      <c r="C102" s="50"/>
      <c r="D102" s="59"/>
      <c r="E102" s="59"/>
      <c r="F102" s="59"/>
      <c r="G102" s="59"/>
      <c r="H102" s="59"/>
      <c r="I102" s="7"/>
    </row>
    <row r="103" spans="1:9" s="5" customFormat="1" ht="24.6" customHeight="1" x14ac:dyDescent="0.2">
      <c r="A103" s="6"/>
      <c r="B103" s="6"/>
      <c r="C103" s="50"/>
      <c r="D103" s="233" t="s">
        <v>155</v>
      </c>
      <c r="E103" s="233"/>
      <c r="F103" s="233"/>
      <c r="G103" s="233"/>
      <c r="H103" s="233"/>
      <c r="I103" s="7"/>
    </row>
    <row r="104" spans="1:9" s="5" customFormat="1" ht="33" customHeight="1" x14ac:dyDescent="0.2">
      <c r="A104" s="6"/>
      <c r="B104" s="6"/>
      <c r="C104" s="50"/>
      <c r="D104" s="233" t="s">
        <v>156</v>
      </c>
      <c r="E104" s="233"/>
      <c r="F104" s="233"/>
      <c r="G104" s="233"/>
      <c r="H104" s="233"/>
      <c r="I104" s="7"/>
    </row>
    <row r="105" spans="1:9" s="5" customFormat="1" ht="35.450000000000003" customHeight="1" x14ac:dyDescent="0.2">
      <c r="A105" s="6"/>
      <c r="B105" s="6"/>
      <c r="C105" s="50"/>
      <c r="D105" s="233" t="s">
        <v>157</v>
      </c>
      <c r="E105" s="233"/>
      <c r="F105" s="233"/>
      <c r="G105" s="233"/>
      <c r="H105" s="233"/>
      <c r="I105" s="7"/>
    </row>
    <row r="106" spans="1:9" s="5" customFormat="1" ht="25.15" customHeight="1" x14ac:dyDescent="0.2">
      <c r="A106" s="6"/>
      <c r="B106" s="6"/>
      <c r="C106" s="50"/>
      <c r="D106" s="233" t="s">
        <v>158</v>
      </c>
      <c r="E106" s="233"/>
      <c r="F106" s="233"/>
      <c r="G106" s="233"/>
      <c r="H106" s="233"/>
      <c r="I106" s="7"/>
    </row>
    <row r="107" spans="1:9" s="5" customFormat="1" x14ac:dyDescent="0.2">
      <c r="A107" s="6"/>
      <c r="B107" s="6"/>
      <c r="C107" s="50"/>
      <c r="D107" s="60"/>
      <c r="E107" s="59"/>
      <c r="F107" s="59"/>
      <c r="G107" s="59"/>
      <c r="H107" s="59"/>
      <c r="I107" s="7"/>
    </row>
    <row r="108" spans="1:9" s="5" customFormat="1" ht="18.600000000000001" customHeight="1" x14ac:dyDescent="0.2">
      <c r="A108" s="6"/>
      <c r="B108" s="6"/>
      <c r="C108" s="50"/>
      <c r="D108" s="233" t="s">
        <v>159</v>
      </c>
      <c r="E108" s="233"/>
      <c r="F108" s="233"/>
      <c r="G108" s="233"/>
      <c r="H108" s="233"/>
      <c r="I108" s="7"/>
    </row>
    <row r="109" spans="1:9" s="5" customFormat="1" ht="18.600000000000001" customHeight="1" x14ac:dyDescent="0.2">
      <c r="A109" s="6"/>
      <c r="B109" s="6"/>
      <c r="C109" s="50"/>
      <c r="D109" s="233" t="s">
        <v>160</v>
      </c>
      <c r="E109" s="233"/>
      <c r="F109" s="233"/>
      <c r="G109" s="233"/>
      <c r="H109" s="233"/>
      <c r="I109" s="7"/>
    </row>
    <row r="110" spans="1:9" s="5" customFormat="1" ht="18" customHeight="1" x14ac:dyDescent="0.2">
      <c r="A110" s="6"/>
      <c r="B110" s="6"/>
      <c r="C110" s="50"/>
      <c r="D110" s="233" t="s">
        <v>161</v>
      </c>
      <c r="E110" s="233"/>
      <c r="F110" s="233"/>
      <c r="G110" s="233"/>
      <c r="H110" s="233"/>
      <c r="I110" s="7"/>
    </row>
    <row r="111" spans="1:9" s="5" customFormat="1" ht="18" customHeight="1" x14ac:dyDescent="0.2">
      <c r="A111" s="6"/>
      <c r="B111" s="6"/>
      <c r="C111" s="50"/>
      <c r="D111" s="233" t="s">
        <v>162</v>
      </c>
      <c r="E111" s="233"/>
      <c r="F111" s="233"/>
      <c r="G111" s="233"/>
      <c r="H111" s="233"/>
      <c r="I111" s="7"/>
    </row>
    <row r="112" spans="1:9" s="5" customFormat="1" ht="16.899999999999999" customHeight="1" x14ac:dyDescent="0.2">
      <c r="A112" s="6"/>
      <c r="B112" s="6"/>
      <c r="C112" s="50"/>
      <c r="D112" s="233" t="s">
        <v>163</v>
      </c>
      <c r="E112" s="233"/>
      <c r="F112" s="233"/>
      <c r="G112" s="233"/>
      <c r="H112" s="233"/>
      <c r="I112" s="7"/>
    </row>
    <row r="113" spans="1:9" s="5" customFormat="1" ht="18.600000000000001" customHeight="1" x14ac:dyDescent="0.2">
      <c r="A113" s="6"/>
      <c r="B113" s="6"/>
      <c r="C113" s="50"/>
      <c r="D113" s="233" t="s">
        <v>164</v>
      </c>
      <c r="E113" s="233"/>
      <c r="F113" s="233"/>
      <c r="G113" s="233"/>
      <c r="H113" s="233"/>
      <c r="I113" s="7"/>
    </row>
    <row r="114" spans="1:9" s="5" customFormat="1" ht="20.45" customHeight="1" x14ac:dyDescent="0.2">
      <c r="A114" s="6"/>
      <c r="B114" s="6"/>
      <c r="C114" s="50"/>
      <c r="D114" s="233" t="s">
        <v>165</v>
      </c>
      <c r="E114" s="233"/>
      <c r="F114" s="233"/>
      <c r="G114" s="233"/>
      <c r="H114" s="233"/>
      <c r="I114" s="7"/>
    </row>
    <row r="115" spans="1:9" s="5" customFormat="1" ht="17.45" customHeight="1" x14ac:dyDescent="0.2">
      <c r="A115" s="6"/>
      <c r="B115" s="6"/>
      <c r="C115" s="50"/>
      <c r="D115" s="233" t="s">
        <v>166</v>
      </c>
      <c r="E115" s="233"/>
      <c r="F115" s="233"/>
      <c r="G115" s="233"/>
      <c r="H115" s="233"/>
      <c r="I115" s="7"/>
    </row>
    <row r="116" spans="1:9" s="5" customFormat="1" ht="16.899999999999999" customHeight="1" x14ac:dyDescent="0.2">
      <c r="A116" s="6"/>
      <c r="B116" s="6"/>
      <c r="C116" s="50"/>
      <c r="D116" s="233" t="s">
        <v>167</v>
      </c>
      <c r="E116" s="233"/>
      <c r="F116" s="233"/>
      <c r="G116" s="233"/>
      <c r="H116" s="233"/>
      <c r="I116" s="7"/>
    </row>
    <row r="117" spans="1:9" s="5" customFormat="1" ht="21.6" customHeight="1" x14ac:dyDescent="0.2">
      <c r="A117" s="6"/>
      <c r="B117" s="6"/>
      <c r="C117" s="50"/>
      <c r="D117" s="233" t="s">
        <v>168</v>
      </c>
      <c r="E117" s="233"/>
      <c r="F117" s="233"/>
      <c r="G117" s="233"/>
      <c r="H117" s="233"/>
      <c r="I117" s="7"/>
    </row>
    <row r="118" spans="1:9" s="5" customFormat="1" ht="17.45" customHeight="1" x14ac:dyDescent="0.2">
      <c r="A118" s="6"/>
      <c r="B118" s="6"/>
      <c r="C118" s="50"/>
      <c r="D118" s="233" t="s">
        <v>169</v>
      </c>
      <c r="E118" s="233"/>
      <c r="F118" s="233"/>
      <c r="G118" s="233"/>
      <c r="H118" s="233"/>
      <c r="I118" s="7"/>
    </row>
    <row r="119" spans="1:9" s="5" customFormat="1" ht="19.899999999999999" customHeight="1" x14ac:dyDescent="0.2">
      <c r="A119" s="6"/>
      <c r="B119" s="6"/>
      <c r="C119" s="50"/>
      <c r="D119" s="233" t="s">
        <v>170</v>
      </c>
      <c r="E119" s="233"/>
      <c r="F119" s="233"/>
      <c r="G119" s="233"/>
      <c r="H119" s="233"/>
      <c r="I119" s="7"/>
    </row>
    <row r="120" spans="1:9" s="5" customFormat="1" ht="19.899999999999999" customHeight="1" x14ac:dyDescent="0.2">
      <c r="A120" s="6"/>
      <c r="B120" s="6"/>
      <c r="C120" s="50"/>
      <c r="D120" s="233" t="s">
        <v>171</v>
      </c>
      <c r="E120" s="233"/>
      <c r="F120" s="233"/>
      <c r="G120" s="233"/>
      <c r="H120" s="233"/>
      <c r="I120" s="7"/>
    </row>
    <row r="121" spans="1:9" s="5" customFormat="1" ht="16.899999999999999" customHeight="1" x14ac:dyDescent="0.2">
      <c r="A121" s="6"/>
      <c r="B121" s="6"/>
      <c r="C121" s="50"/>
      <c r="D121" s="233" t="s">
        <v>172</v>
      </c>
      <c r="E121" s="233"/>
      <c r="F121" s="233"/>
      <c r="G121" s="233"/>
      <c r="H121" s="233"/>
      <c r="I121" s="7"/>
    </row>
    <row r="122" spans="1:9" s="5" customFormat="1" ht="19.899999999999999" customHeight="1" x14ac:dyDescent="0.2">
      <c r="A122" s="6"/>
      <c r="B122" s="6"/>
      <c r="C122" s="50"/>
      <c r="D122" s="233" t="s">
        <v>173</v>
      </c>
      <c r="E122" s="233"/>
      <c r="F122" s="233"/>
      <c r="G122" s="233"/>
      <c r="H122" s="233"/>
      <c r="I122" s="7"/>
    </row>
    <row r="123" spans="1:9" s="5" customFormat="1" ht="385.15" customHeight="1" x14ac:dyDescent="0.2">
      <c r="A123" s="6"/>
      <c r="B123" s="6"/>
      <c r="C123" s="50"/>
      <c r="D123" s="233" t="s">
        <v>174</v>
      </c>
      <c r="E123" s="233"/>
      <c r="F123" s="233"/>
      <c r="G123" s="233"/>
      <c r="H123" s="233"/>
      <c r="I123" s="7"/>
    </row>
    <row r="124" spans="1:9" s="5" customFormat="1" x14ac:dyDescent="0.2">
      <c r="A124" s="6"/>
      <c r="B124" s="6"/>
      <c r="C124" s="50"/>
      <c r="D124" s="60"/>
      <c r="E124" s="59"/>
      <c r="F124" s="59"/>
      <c r="G124" s="59"/>
      <c r="H124" s="59"/>
      <c r="I124" s="7"/>
    </row>
    <row r="125" spans="1:9" s="5" customFormat="1" ht="33" customHeight="1" x14ac:dyDescent="0.2">
      <c r="A125" s="6"/>
      <c r="B125" s="6"/>
      <c r="C125" s="50"/>
      <c r="D125" s="233" t="s">
        <v>175</v>
      </c>
      <c r="E125" s="233"/>
      <c r="F125" s="233"/>
      <c r="G125" s="233"/>
      <c r="H125" s="233"/>
      <c r="I125" s="7"/>
    </row>
    <row r="126" spans="1:9" s="5" customFormat="1" ht="14.45" customHeight="1" x14ac:dyDescent="0.2">
      <c r="A126" s="6"/>
      <c r="B126" s="6"/>
      <c r="C126" s="50"/>
      <c r="D126" s="60" t="s">
        <v>176</v>
      </c>
      <c r="E126" s="59"/>
      <c r="F126" s="59"/>
      <c r="G126" s="59"/>
      <c r="H126" s="59"/>
      <c r="I126" s="7"/>
    </row>
    <row r="127" spans="1:9" s="5" customFormat="1" ht="24" customHeight="1" x14ac:dyDescent="0.2">
      <c r="A127" s="6"/>
      <c r="B127" s="6"/>
      <c r="C127" s="50"/>
      <c r="D127" s="233" t="s">
        <v>177</v>
      </c>
      <c r="E127" s="233"/>
      <c r="F127" s="233"/>
      <c r="G127" s="233"/>
      <c r="H127" s="233"/>
      <c r="I127" s="7"/>
    </row>
    <row r="128" spans="1:9" s="5" customFormat="1" ht="70.150000000000006" customHeight="1" x14ac:dyDescent="0.2">
      <c r="A128" s="6"/>
      <c r="B128" s="6"/>
      <c r="C128" s="50"/>
      <c r="D128" s="233" t="s">
        <v>178</v>
      </c>
      <c r="E128" s="233"/>
      <c r="F128" s="233"/>
      <c r="G128" s="233"/>
      <c r="H128" s="233"/>
      <c r="I128" s="7"/>
    </row>
    <row r="129" spans="1:9" s="5" customFormat="1" ht="40.15" customHeight="1" x14ac:dyDescent="0.2">
      <c r="A129" s="6"/>
      <c r="B129" s="6"/>
      <c r="C129" s="50"/>
      <c r="D129" s="233" t="s">
        <v>179</v>
      </c>
      <c r="E129" s="233"/>
      <c r="F129" s="233"/>
      <c r="G129" s="233"/>
      <c r="H129" s="233"/>
      <c r="I129" s="7"/>
    </row>
    <row r="130" spans="1:9" s="5" customFormat="1" ht="51.6" customHeight="1" x14ac:dyDescent="0.2">
      <c r="A130" s="6"/>
      <c r="B130" s="6"/>
      <c r="C130" s="50"/>
      <c r="D130" s="233" t="s">
        <v>180</v>
      </c>
      <c r="E130" s="233"/>
      <c r="F130" s="233"/>
      <c r="G130" s="233"/>
      <c r="H130" s="233"/>
      <c r="I130" s="7"/>
    </row>
    <row r="131" spans="1:9" s="5" customFormat="1" ht="39" customHeight="1" x14ac:dyDescent="0.2">
      <c r="A131" s="6"/>
      <c r="B131" s="6"/>
      <c r="C131" s="50"/>
      <c r="D131" s="233" t="s">
        <v>181</v>
      </c>
      <c r="E131" s="233"/>
      <c r="F131" s="233"/>
      <c r="G131" s="233"/>
      <c r="H131" s="233"/>
      <c r="I131" s="7"/>
    </row>
    <row r="132" spans="1:9" s="5" customFormat="1" ht="19.149999999999999" customHeight="1" x14ac:dyDescent="0.2">
      <c r="A132" s="6"/>
      <c r="B132" s="6"/>
      <c r="C132" s="50"/>
      <c r="D132" s="233" t="s">
        <v>182</v>
      </c>
      <c r="E132" s="233"/>
      <c r="F132" s="233"/>
      <c r="G132" s="233"/>
      <c r="H132" s="233"/>
      <c r="I132" s="7"/>
    </row>
    <row r="133" spans="1:9" s="5" customFormat="1" ht="33" customHeight="1" x14ac:dyDescent="0.2">
      <c r="A133" s="6"/>
      <c r="B133" s="6"/>
      <c r="C133" s="50"/>
      <c r="D133" s="233" t="s">
        <v>183</v>
      </c>
      <c r="E133" s="233"/>
      <c r="F133" s="233"/>
      <c r="G133" s="233"/>
      <c r="H133" s="233"/>
      <c r="I133" s="7"/>
    </row>
    <row r="134" spans="1:9" s="5" customFormat="1" ht="68.45" customHeight="1" x14ac:dyDescent="0.2">
      <c r="A134" s="6"/>
      <c r="B134" s="6"/>
      <c r="C134" s="50"/>
      <c r="D134" s="233" t="s">
        <v>184</v>
      </c>
      <c r="E134" s="233"/>
      <c r="F134" s="233"/>
      <c r="G134" s="233"/>
      <c r="H134" s="233"/>
      <c r="I134" s="7"/>
    </row>
    <row r="135" spans="1:9" s="5" customFormat="1" ht="37.15" customHeight="1" x14ac:dyDescent="0.2">
      <c r="A135" s="6"/>
      <c r="B135" s="6"/>
      <c r="C135" s="50"/>
      <c r="D135" s="233" t="s">
        <v>185</v>
      </c>
      <c r="E135" s="233"/>
      <c r="F135" s="233"/>
      <c r="G135" s="233"/>
      <c r="H135" s="233"/>
      <c r="I135" s="7"/>
    </row>
    <row r="136" spans="1:9" s="5" customFormat="1" ht="66" customHeight="1" x14ac:dyDescent="0.2">
      <c r="A136" s="6"/>
      <c r="B136" s="6"/>
      <c r="C136" s="50"/>
      <c r="D136" s="233" t="s">
        <v>186</v>
      </c>
      <c r="E136" s="233"/>
      <c r="F136" s="233"/>
      <c r="G136" s="233"/>
      <c r="H136" s="233"/>
      <c r="I136" s="7"/>
    </row>
    <row r="137" spans="1:9" s="5" customFormat="1" ht="20.45" customHeight="1" x14ac:dyDescent="0.2">
      <c r="A137" s="6"/>
      <c r="B137" s="6"/>
      <c r="C137" s="50"/>
      <c r="D137" s="233" t="s">
        <v>187</v>
      </c>
      <c r="E137" s="233"/>
      <c r="F137" s="233"/>
      <c r="G137" s="233"/>
      <c r="H137" s="233"/>
      <c r="I137" s="7"/>
    </row>
    <row r="138" spans="1:9" s="5" customFormat="1" x14ac:dyDescent="0.2">
      <c r="A138" s="6"/>
      <c r="B138" s="6"/>
      <c r="C138" s="50"/>
      <c r="D138" s="61"/>
      <c r="E138" s="59"/>
      <c r="F138" s="59"/>
      <c r="G138" s="59"/>
      <c r="H138" s="59"/>
      <c r="I138" s="7"/>
    </row>
    <row r="139" spans="1:9" s="5" customFormat="1" ht="19.149999999999999" customHeight="1" x14ac:dyDescent="0.2">
      <c r="A139" s="6"/>
      <c r="B139" s="6"/>
      <c r="C139" s="50"/>
      <c r="D139" s="60" t="s">
        <v>188</v>
      </c>
      <c r="E139" s="59"/>
      <c r="F139" s="59"/>
      <c r="G139" s="59"/>
      <c r="H139" s="59"/>
      <c r="I139" s="7"/>
    </row>
    <row r="140" spans="1:9" s="5" customFormat="1" x14ac:dyDescent="0.2">
      <c r="A140" s="6"/>
      <c r="B140" s="6"/>
      <c r="C140" s="50"/>
      <c r="D140" s="60"/>
      <c r="E140" s="59"/>
      <c r="F140" s="59"/>
      <c r="G140" s="59"/>
      <c r="H140" s="59"/>
      <c r="I140" s="7"/>
    </row>
    <row r="141" spans="1:9" s="5" customFormat="1" ht="66.599999999999994" customHeight="1" x14ac:dyDescent="0.2">
      <c r="A141" s="6"/>
      <c r="B141" s="6"/>
      <c r="C141" s="50"/>
      <c r="D141" s="233" t="s">
        <v>189</v>
      </c>
      <c r="E141" s="233"/>
      <c r="F141" s="233"/>
      <c r="G141" s="233"/>
      <c r="H141" s="233"/>
      <c r="I141" s="7"/>
    </row>
    <row r="142" spans="1:9" s="5" customFormat="1" ht="65.45" customHeight="1" x14ac:dyDescent="0.2">
      <c r="A142" s="6"/>
      <c r="B142" s="6"/>
      <c r="C142" s="50"/>
      <c r="D142" s="233" t="s">
        <v>190</v>
      </c>
      <c r="E142" s="233"/>
      <c r="F142" s="233"/>
      <c r="G142" s="233"/>
      <c r="H142" s="233"/>
      <c r="I142" s="7"/>
    </row>
    <row r="143" spans="1:9" s="5" customFormat="1" x14ac:dyDescent="0.2">
      <c r="A143" s="6"/>
      <c r="B143" s="6"/>
      <c r="C143" s="50"/>
      <c r="D143" s="60"/>
      <c r="E143" s="59"/>
      <c r="F143" s="59"/>
      <c r="G143" s="59"/>
      <c r="H143" s="59"/>
      <c r="I143" s="7"/>
    </row>
    <row r="144" spans="1:9" s="5" customFormat="1" ht="21" customHeight="1" x14ac:dyDescent="0.2">
      <c r="A144" s="6"/>
      <c r="B144" s="6"/>
      <c r="C144" s="50"/>
      <c r="D144" s="60" t="s">
        <v>191</v>
      </c>
      <c r="E144" s="59"/>
      <c r="F144" s="59"/>
      <c r="G144" s="59"/>
      <c r="H144" s="59"/>
      <c r="I144" s="7"/>
    </row>
    <row r="145" spans="1:9" s="5" customFormat="1" x14ac:dyDescent="0.2">
      <c r="A145" s="6"/>
      <c r="B145" s="6"/>
      <c r="C145" s="50"/>
      <c r="D145" s="60"/>
      <c r="E145" s="59"/>
      <c r="F145" s="59"/>
      <c r="G145" s="59"/>
      <c r="H145" s="59"/>
      <c r="I145" s="7"/>
    </row>
    <row r="146" spans="1:9" s="5" customFormat="1" ht="115.15" customHeight="1" x14ac:dyDescent="0.2">
      <c r="A146" s="6"/>
      <c r="B146" s="6"/>
      <c r="C146" s="50"/>
      <c r="D146" s="233" t="s">
        <v>192</v>
      </c>
      <c r="E146" s="233"/>
      <c r="F146" s="233"/>
      <c r="G146" s="233"/>
      <c r="H146" s="233"/>
      <c r="I146" s="7"/>
    </row>
    <row r="147" spans="1:9" s="5" customFormat="1" x14ac:dyDescent="0.2">
      <c r="A147" s="6"/>
      <c r="B147" s="6"/>
      <c r="C147" s="50"/>
      <c r="D147" s="60"/>
      <c r="E147" s="59"/>
      <c r="F147" s="59"/>
      <c r="G147" s="59"/>
      <c r="H147" s="59"/>
      <c r="I147" s="7"/>
    </row>
    <row r="148" spans="1:9" s="5" customFormat="1" x14ac:dyDescent="0.2">
      <c r="A148" s="6"/>
      <c r="B148" s="6"/>
      <c r="C148" s="50"/>
      <c r="D148" s="62" t="s">
        <v>193</v>
      </c>
      <c r="E148" s="59"/>
      <c r="F148" s="59"/>
      <c r="G148" s="59"/>
      <c r="H148" s="59"/>
      <c r="I148" s="7"/>
    </row>
    <row r="149" spans="1:9" s="5" customFormat="1" x14ac:dyDescent="0.2">
      <c r="A149" s="6"/>
      <c r="B149" s="6"/>
      <c r="C149" s="50"/>
      <c r="D149" s="62"/>
      <c r="E149" s="59"/>
      <c r="F149" s="59"/>
      <c r="G149" s="59"/>
      <c r="H149" s="59"/>
      <c r="I149" s="7"/>
    </row>
    <row r="150" spans="1:9" s="5" customFormat="1" ht="86.45" customHeight="1" x14ac:dyDescent="0.2">
      <c r="A150" s="6"/>
      <c r="B150" s="6"/>
      <c r="C150" s="50"/>
      <c r="D150" s="233" t="s">
        <v>194</v>
      </c>
      <c r="E150" s="233"/>
      <c r="F150" s="233"/>
      <c r="G150" s="233"/>
      <c r="H150" s="233"/>
      <c r="I150" s="7"/>
    </row>
    <row r="151" spans="1:9" s="5" customFormat="1" ht="21" customHeight="1" x14ac:dyDescent="0.2">
      <c r="A151" s="6"/>
      <c r="B151" s="6"/>
      <c r="C151" s="50"/>
      <c r="D151" s="233" t="s">
        <v>195</v>
      </c>
      <c r="E151" s="233"/>
      <c r="F151" s="233"/>
      <c r="G151" s="233"/>
      <c r="H151" s="233"/>
      <c r="I151" s="7"/>
    </row>
    <row r="152" spans="1:9" s="5" customFormat="1" ht="19.149999999999999" customHeight="1" x14ac:dyDescent="0.2">
      <c r="A152" s="6"/>
      <c r="B152" s="6"/>
      <c r="C152" s="50"/>
      <c r="D152" s="233" t="s">
        <v>196</v>
      </c>
      <c r="E152" s="233"/>
      <c r="F152" s="233"/>
      <c r="G152" s="233"/>
      <c r="H152" s="233"/>
      <c r="I152" s="7"/>
    </row>
    <row r="153" spans="1:9" s="5" customFormat="1" ht="19.149999999999999" customHeight="1" x14ac:dyDescent="0.2">
      <c r="A153" s="6"/>
      <c r="B153" s="6"/>
      <c r="C153" s="50"/>
      <c r="D153" s="233" t="s">
        <v>197</v>
      </c>
      <c r="E153" s="233"/>
      <c r="F153" s="233"/>
      <c r="G153" s="233"/>
      <c r="H153" s="233"/>
      <c r="I153" s="7"/>
    </row>
    <row r="154" spans="1:9" s="5" customFormat="1" ht="22.15" customHeight="1" x14ac:dyDescent="0.2">
      <c r="A154" s="6"/>
      <c r="B154" s="6"/>
      <c r="C154" s="50"/>
      <c r="D154" s="233" t="s">
        <v>198</v>
      </c>
      <c r="E154" s="233"/>
      <c r="F154" s="233"/>
      <c r="G154" s="233"/>
      <c r="H154" s="233"/>
      <c r="I154" s="7"/>
    </row>
    <row r="155" spans="1:9" s="5" customFormat="1" ht="18" customHeight="1" x14ac:dyDescent="0.2">
      <c r="A155" s="6"/>
      <c r="B155" s="6"/>
      <c r="C155" s="50"/>
      <c r="D155" s="233" t="s">
        <v>199</v>
      </c>
      <c r="E155" s="233"/>
      <c r="F155" s="233"/>
      <c r="G155" s="233"/>
      <c r="H155" s="233"/>
      <c r="I155" s="7"/>
    </row>
    <row r="156" spans="1:9" s="5" customFormat="1" ht="23.45" customHeight="1" x14ac:dyDescent="0.2">
      <c r="A156" s="6"/>
      <c r="B156" s="6"/>
      <c r="C156" s="50"/>
      <c r="D156" s="233" t="s">
        <v>200</v>
      </c>
      <c r="E156" s="233"/>
      <c r="F156" s="233"/>
      <c r="G156" s="233"/>
      <c r="H156" s="233"/>
      <c r="I156" s="7"/>
    </row>
    <row r="157" spans="1:9" s="5" customFormat="1" ht="22.15" customHeight="1" x14ac:dyDescent="0.2">
      <c r="A157" s="6"/>
      <c r="B157" s="6"/>
      <c r="C157" s="50"/>
      <c r="D157" s="233" t="s">
        <v>201</v>
      </c>
      <c r="E157" s="233"/>
      <c r="F157" s="233"/>
      <c r="G157" s="233"/>
      <c r="H157" s="233"/>
      <c r="I157" s="7"/>
    </row>
    <row r="158" spans="1:9" s="5" customFormat="1" ht="22.15" customHeight="1" x14ac:dyDescent="0.2">
      <c r="A158" s="6"/>
      <c r="B158" s="6"/>
      <c r="C158" s="50"/>
      <c r="D158" s="233" t="s">
        <v>202</v>
      </c>
      <c r="E158" s="233"/>
      <c r="F158" s="233"/>
      <c r="G158" s="233"/>
      <c r="H158" s="233"/>
      <c r="I158" s="7"/>
    </row>
    <row r="159" spans="1:9" s="5" customFormat="1" ht="260.45" customHeight="1" x14ac:dyDescent="0.2">
      <c r="A159" s="6"/>
      <c r="B159" s="6"/>
      <c r="C159" s="50"/>
      <c r="D159" s="233" t="s">
        <v>203</v>
      </c>
      <c r="E159" s="233"/>
      <c r="F159" s="233"/>
      <c r="G159" s="233"/>
      <c r="H159" s="233"/>
      <c r="I159" s="7"/>
    </row>
    <row r="160" spans="1:9" s="5" customFormat="1" x14ac:dyDescent="0.2">
      <c r="A160" s="6"/>
      <c r="B160" s="6"/>
      <c r="C160" s="50"/>
      <c r="D160" s="62"/>
      <c r="E160" s="59"/>
      <c r="F160" s="59"/>
      <c r="G160" s="59"/>
      <c r="H160" s="59"/>
      <c r="I160" s="7"/>
    </row>
    <row r="161" spans="1:9" s="5" customFormat="1" ht="25.15" customHeight="1" x14ac:dyDescent="0.2">
      <c r="A161" s="6"/>
      <c r="B161" s="6"/>
      <c r="C161" s="50"/>
      <c r="D161" s="60" t="s">
        <v>204</v>
      </c>
      <c r="E161" s="59"/>
      <c r="F161" s="59"/>
      <c r="G161" s="59"/>
      <c r="H161" s="59"/>
      <c r="I161" s="7"/>
    </row>
    <row r="162" spans="1:9" s="5" customFormat="1" x14ac:dyDescent="0.2">
      <c r="A162" s="6"/>
      <c r="B162" s="6"/>
      <c r="C162" s="50"/>
      <c r="D162" s="60"/>
      <c r="E162" s="59"/>
      <c r="F162" s="59"/>
      <c r="G162" s="59"/>
      <c r="H162" s="59"/>
      <c r="I162" s="7"/>
    </row>
    <row r="163" spans="1:9" s="5" customFormat="1" ht="20.45" customHeight="1" x14ac:dyDescent="0.2">
      <c r="A163" s="6"/>
      <c r="B163" s="6"/>
      <c r="C163" s="50"/>
      <c r="D163" s="233" t="s">
        <v>205</v>
      </c>
      <c r="E163" s="233"/>
      <c r="F163" s="233"/>
      <c r="G163" s="233"/>
      <c r="H163" s="233"/>
      <c r="I163" s="7"/>
    </row>
    <row r="164" spans="1:9" s="5" customFormat="1" ht="20.45" customHeight="1" x14ac:dyDescent="0.2">
      <c r="A164" s="6"/>
      <c r="B164" s="6"/>
      <c r="C164" s="50"/>
      <c r="D164" s="233" t="s">
        <v>206</v>
      </c>
      <c r="E164" s="233"/>
      <c r="F164" s="233"/>
      <c r="G164" s="233"/>
      <c r="H164" s="233"/>
      <c r="I164" s="7"/>
    </row>
    <row r="165" spans="1:9" s="5" customFormat="1" ht="20.45" customHeight="1" x14ac:dyDescent="0.2">
      <c r="A165" s="6"/>
      <c r="B165" s="6"/>
      <c r="C165" s="50"/>
      <c r="D165" s="233" t="s">
        <v>207</v>
      </c>
      <c r="E165" s="233"/>
      <c r="F165" s="233"/>
      <c r="G165" s="233"/>
      <c r="H165" s="233"/>
      <c r="I165" s="7"/>
    </row>
    <row r="166" spans="1:9" s="5" customFormat="1" ht="21" customHeight="1" x14ac:dyDescent="0.2">
      <c r="A166" s="6"/>
      <c r="B166" s="6"/>
      <c r="C166" s="50"/>
      <c r="D166" s="233" t="s">
        <v>208</v>
      </c>
      <c r="E166" s="233"/>
      <c r="F166" s="233"/>
      <c r="G166" s="233"/>
      <c r="H166" s="233"/>
      <c r="I166" s="7"/>
    </row>
    <row r="167" spans="1:9" s="5" customFormat="1" ht="20.45" customHeight="1" x14ac:dyDescent="0.2">
      <c r="A167" s="6"/>
      <c r="B167" s="6"/>
      <c r="C167" s="50"/>
      <c r="D167" s="233" t="s">
        <v>209</v>
      </c>
      <c r="E167" s="233"/>
      <c r="F167" s="233"/>
      <c r="G167" s="233"/>
      <c r="H167" s="233"/>
      <c r="I167" s="7"/>
    </row>
    <row r="168" spans="1:9" s="5" customFormat="1" ht="21" customHeight="1" x14ac:dyDescent="0.2">
      <c r="A168" s="6"/>
      <c r="B168" s="6"/>
      <c r="C168" s="50"/>
      <c r="D168" s="233" t="s">
        <v>210</v>
      </c>
      <c r="E168" s="233"/>
      <c r="F168" s="233"/>
      <c r="G168" s="233"/>
      <c r="H168" s="233"/>
      <c r="I168" s="7"/>
    </row>
    <row r="169" spans="1:9" s="5" customFormat="1" ht="21.6" customHeight="1" x14ac:dyDescent="0.2">
      <c r="A169" s="6"/>
      <c r="B169" s="6"/>
      <c r="C169" s="50"/>
      <c r="D169" s="233" t="s">
        <v>211</v>
      </c>
      <c r="E169" s="233"/>
      <c r="F169" s="233"/>
      <c r="G169" s="233"/>
      <c r="H169" s="233"/>
      <c r="I169" s="7"/>
    </row>
    <row r="170" spans="1:9" s="5" customFormat="1" ht="21" customHeight="1" x14ac:dyDescent="0.2">
      <c r="A170" s="6"/>
      <c r="B170" s="6"/>
      <c r="C170" s="50"/>
      <c r="D170" s="233" t="s">
        <v>212</v>
      </c>
      <c r="E170" s="233"/>
      <c r="F170" s="233"/>
      <c r="G170" s="233"/>
      <c r="H170" s="233"/>
      <c r="I170" s="7"/>
    </row>
    <row r="171" spans="1:9" s="5" customFormat="1" ht="45" customHeight="1" x14ac:dyDescent="0.2">
      <c r="A171" s="6"/>
      <c r="B171" s="6"/>
      <c r="C171" s="50"/>
      <c r="D171" s="233" t="s">
        <v>213</v>
      </c>
      <c r="E171" s="233"/>
      <c r="F171" s="233"/>
      <c r="G171" s="233"/>
      <c r="H171" s="233"/>
      <c r="I171" s="7"/>
    </row>
    <row r="172" spans="1:9" s="5" customFormat="1" ht="38.450000000000003" customHeight="1" x14ac:dyDescent="0.2">
      <c r="A172" s="6"/>
      <c r="B172" s="6"/>
      <c r="C172" s="50"/>
      <c r="D172" s="233" t="s">
        <v>214</v>
      </c>
      <c r="E172" s="233"/>
      <c r="F172" s="233"/>
      <c r="G172" s="233"/>
      <c r="H172" s="233"/>
      <c r="I172" s="7"/>
    </row>
    <row r="173" spans="1:9" s="5" customFormat="1" x14ac:dyDescent="0.2">
      <c r="A173" s="6"/>
      <c r="B173" s="6"/>
      <c r="C173" s="50"/>
      <c r="D173" s="58"/>
      <c r="E173" s="58"/>
      <c r="F173" s="58"/>
      <c r="G173" s="58"/>
      <c r="H173" s="58"/>
      <c r="I173" s="7"/>
    </row>
    <row r="174" spans="1:9" s="5" customFormat="1" x14ac:dyDescent="0.2">
      <c r="A174" s="6"/>
      <c r="B174" s="6"/>
      <c r="C174" s="50"/>
      <c r="D174" s="232" t="s">
        <v>215</v>
      </c>
      <c r="E174" s="232"/>
      <c r="F174" s="232"/>
      <c r="G174" s="232"/>
      <c r="H174" s="232"/>
      <c r="I174" s="7"/>
    </row>
    <row r="175" spans="1:9" s="5" customFormat="1" ht="49.15" customHeight="1" x14ac:dyDescent="0.2">
      <c r="A175" s="6"/>
      <c r="B175" s="6"/>
      <c r="C175" s="50"/>
      <c r="D175" s="231" t="s">
        <v>216</v>
      </c>
      <c r="E175" s="231"/>
      <c r="F175" s="231"/>
      <c r="G175" s="231"/>
      <c r="H175" s="231"/>
      <c r="I175" s="7"/>
    </row>
    <row r="176" spans="1:9" s="5" customFormat="1" ht="93" customHeight="1" x14ac:dyDescent="0.2">
      <c r="A176" s="6"/>
      <c r="B176" s="6"/>
      <c r="C176" s="50"/>
      <c r="D176" s="231" t="s">
        <v>217</v>
      </c>
      <c r="E176" s="231"/>
      <c r="F176" s="231"/>
      <c r="G176" s="231"/>
      <c r="H176" s="231"/>
      <c r="I176" s="7"/>
    </row>
    <row r="177" spans="1:9" s="5" customFormat="1" ht="57.6" customHeight="1" x14ac:dyDescent="0.2">
      <c r="A177" s="6"/>
      <c r="B177" s="6"/>
      <c r="C177" s="50"/>
      <c r="D177" s="231" t="s">
        <v>218</v>
      </c>
      <c r="E177" s="231"/>
      <c r="F177" s="231"/>
      <c r="G177" s="231"/>
      <c r="H177" s="231"/>
      <c r="I177" s="7"/>
    </row>
    <row r="178" spans="1:9" s="5" customFormat="1" ht="51" customHeight="1" x14ac:dyDescent="0.2">
      <c r="A178" s="6"/>
      <c r="B178" s="6"/>
      <c r="C178" s="50"/>
      <c r="D178" s="231" t="s">
        <v>219</v>
      </c>
      <c r="E178" s="231"/>
      <c r="F178" s="231"/>
      <c r="G178" s="231"/>
      <c r="H178" s="231"/>
      <c r="I178" s="7"/>
    </row>
    <row r="179" spans="1:9" s="5" customFormat="1" ht="76.150000000000006" customHeight="1" x14ac:dyDescent="0.2">
      <c r="A179" s="6"/>
      <c r="B179" s="6"/>
      <c r="C179" s="50"/>
      <c r="D179" s="231" t="s">
        <v>220</v>
      </c>
      <c r="E179" s="231"/>
      <c r="F179" s="231"/>
      <c r="G179" s="231"/>
      <c r="H179" s="231"/>
      <c r="I179" s="7"/>
    </row>
    <row r="180" spans="1:9" s="5" customFormat="1" ht="34.9" customHeight="1" x14ac:dyDescent="0.2">
      <c r="A180" s="6"/>
      <c r="B180" s="6"/>
      <c r="C180" s="50"/>
      <c r="D180" s="231" t="s">
        <v>221</v>
      </c>
      <c r="E180" s="231"/>
      <c r="F180" s="231"/>
      <c r="G180" s="231"/>
      <c r="H180" s="231"/>
      <c r="I180" s="7"/>
    </row>
    <row r="181" spans="1:9" s="5" customFormat="1" ht="48.6" customHeight="1" x14ac:dyDescent="0.2">
      <c r="A181" s="6"/>
      <c r="B181" s="6"/>
      <c r="C181" s="50"/>
      <c r="D181" s="231" t="s">
        <v>222</v>
      </c>
      <c r="E181" s="231"/>
      <c r="F181" s="231"/>
      <c r="G181" s="231"/>
      <c r="H181" s="231"/>
      <c r="I181" s="7"/>
    </row>
    <row r="182" spans="1:9" s="5" customFormat="1" ht="27.6" customHeight="1" x14ac:dyDescent="0.2">
      <c r="A182" s="6"/>
      <c r="B182" s="6"/>
      <c r="C182" s="50"/>
      <c r="D182" s="231" t="s">
        <v>223</v>
      </c>
      <c r="E182" s="231"/>
      <c r="F182" s="231"/>
      <c r="G182" s="231"/>
      <c r="H182" s="231"/>
      <c r="I182" s="7"/>
    </row>
    <row r="183" spans="1:9" s="5" customFormat="1" x14ac:dyDescent="0.2">
      <c r="A183" s="6"/>
      <c r="B183" s="6"/>
      <c r="C183" s="50"/>
      <c r="D183" s="231" t="s">
        <v>95</v>
      </c>
      <c r="E183" s="231"/>
      <c r="F183" s="231"/>
      <c r="G183" s="231"/>
      <c r="H183" s="231"/>
      <c r="I183" s="7"/>
    </row>
    <row r="184" spans="1:9" s="5" customFormat="1" x14ac:dyDescent="0.2">
      <c r="A184" s="6"/>
      <c r="B184" s="6"/>
      <c r="C184" s="50"/>
      <c r="D184" s="54"/>
      <c r="E184" s="55"/>
      <c r="F184" s="56"/>
      <c r="G184" s="57"/>
      <c r="H184" s="57"/>
      <c r="I184" s="7"/>
    </row>
  </sheetData>
  <protectedRanges>
    <protectedRange sqref="G69:G80" name="Range1_2"/>
    <protectedRange sqref="G83 G183 G173" name="Range1_1"/>
    <protectedRange sqref="G175:G182" name="Range1_1_1_2"/>
  </protectedRanges>
  <mergeCells count="143">
    <mergeCell ref="D25:H25"/>
    <mergeCell ref="D26:H26"/>
    <mergeCell ref="D27:H27"/>
    <mergeCell ref="D28:H28"/>
    <mergeCell ref="D29:H29"/>
    <mergeCell ref="D30:H30"/>
    <mergeCell ref="D19:H19"/>
    <mergeCell ref="D20:H20"/>
    <mergeCell ref="D21:H21"/>
    <mergeCell ref="D22:H22"/>
    <mergeCell ref="D23:H23"/>
    <mergeCell ref="D24:H24"/>
    <mergeCell ref="D42:H42"/>
    <mergeCell ref="D43:H43"/>
    <mergeCell ref="D44:H44"/>
    <mergeCell ref="D45:H45"/>
    <mergeCell ref="D46:H46"/>
    <mergeCell ref="D47:H47"/>
    <mergeCell ref="D40:H40"/>
    <mergeCell ref="D41:H41"/>
    <mergeCell ref="D31:H31"/>
    <mergeCell ref="D32:H32"/>
    <mergeCell ref="D33:H33"/>
    <mergeCell ref="D34:H34"/>
    <mergeCell ref="D37:H37"/>
    <mergeCell ref="D38:H38"/>
    <mergeCell ref="D54:H54"/>
    <mergeCell ref="D55:H55"/>
    <mergeCell ref="D56:H56"/>
    <mergeCell ref="D57:H57"/>
    <mergeCell ref="D58:H58"/>
    <mergeCell ref="D60:H60"/>
    <mergeCell ref="D48:H48"/>
    <mergeCell ref="D49:H49"/>
    <mergeCell ref="D50:H50"/>
    <mergeCell ref="D51:H51"/>
    <mergeCell ref="D52:H52"/>
    <mergeCell ref="D53:H53"/>
    <mergeCell ref="D68:H68"/>
    <mergeCell ref="D69:H69"/>
    <mergeCell ref="D70:H70"/>
    <mergeCell ref="D71:H71"/>
    <mergeCell ref="D72:H72"/>
    <mergeCell ref="D73:H73"/>
    <mergeCell ref="D62:H62"/>
    <mergeCell ref="D63:H63"/>
    <mergeCell ref="D64:H64"/>
    <mergeCell ref="D65:H65"/>
    <mergeCell ref="D66:H66"/>
    <mergeCell ref="D67:H67"/>
    <mergeCell ref="D80:H80"/>
    <mergeCell ref="D81:H81"/>
    <mergeCell ref="D82:H82"/>
    <mergeCell ref="D83:H83"/>
    <mergeCell ref="D84:H84"/>
    <mergeCell ref="D85:H85"/>
    <mergeCell ref="D74:H74"/>
    <mergeCell ref="D75:H75"/>
    <mergeCell ref="D76:H76"/>
    <mergeCell ref="D77:H77"/>
    <mergeCell ref="D78:H78"/>
    <mergeCell ref="D79:H79"/>
    <mergeCell ref="D92:H92"/>
    <mergeCell ref="D93:H93"/>
    <mergeCell ref="D94:H94"/>
    <mergeCell ref="D95:H95"/>
    <mergeCell ref="D96:H96"/>
    <mergeCell ref="D97:H97"/>
    <mergeCell ref="D86:H86"/>
    <mergeCell ref="D87:H87"/>
    <mergeCell ref="D88:H88"/>
    <mergeCell ref="D89:H89"/>
    <mergeCell ref="D90:H90"/>
    <mergeCell ref="D91:H91"/>
    <mergeCell ref="D105:H105"/>
    <mergeCell ref="D106:H106"/>
    <mergeCell ref="D108:H108"/>
    <mergeCell ref="D109:H109"/>
    <mergeCell ref="D110:H110"/>
    <mergeCell ref="D111:H111"/>
    <mergeCell ref="D98:H98"/>
    <mergeCell ref="D99:H99"/>
    <mergeCell ref="D100:H100"/>
    <mergeCell ref="D101:H101"/>
    <mergeCell ref="D103:H103"/>
    <mergeCell ref="D104:H104"/>
    <mergeCell ref="D118:H118"/>
    <mergeCell ref="D119:H119"/>
    <mergeCell ref="D120:H120"/>
    <mergeCell ref="D121:H121"/>
    <mergeCell ref="D122:H122"/>
    <mergeCell ref="D123:H123"/>
    <mergeCell ref="D112:H112"/>
    <mergeCell ref="D113:H113"/>
    <mergeCell ref="D114:H114"/>
    <mergeCell ref="D115:H115"/>
    <mergeCell ref="D116:H116"/>
    <mergeCell ref="D117:H117"/>
    <mergeCell ref="D132:H132"/>
    <mergeCell ref="D133:H133"/>
    <mergeCell ref="D134:H134"/>
    <mergeCell ref="D135:H135"/>
    <mergeCell ref="D136:H136"/>
    <mergeCell ref="D137:H137"/>
    <mergeCell ref="D125:H125"/>
    <mergeCell ref="D127:H127"/>
    <mergeCell ref="D128:H128"/>
    <mergeCell ref="D129:H129"/>
    <mergeCell ref="D130:H130"/>
    <mergeCell ref="D131:H131"/>
    <mergeCell ref="D153:H153"/>
    <mergeCell ref="D154:H154"/>
    <mergeCell ref="D155:H155"/>
    <mergeCell ref="D156:H156"/>
    <mergeCell ref="D157:H157"/>
    <mergeCell ref="D158:H158"/>
    <mergeCell ref="D141:H141"/>
    <mergeCell ref="D142:H142"/>
    <mergeCell ref="D146:H146"/>
    <mergeCell ref="D150:H150"/>
    <mergeCell ref="D151:H151"/>
    <mergeCell ref="D152:H152"/>
    <mergeCell ref="D168:H168"/>
    <mergeCell ref="D169:H169"/>
    <mergeCell ref="D170:H170"/>
    <mergeCell ref="D171:H171"/>
    <mergeCell ref="D172:H172"/>
    <mergeCell ref="D159:H159"/>
    <mergeCell ref="D163:H163"/>
    <mergeCell ref="D164:H164"/>
    <mergeCell ref="D165:H165"/>
    <mergeCell ref="D166:H166"/>
    <mergeCell ref="D167:H167"/>
    <mergeCell ref="D179:H179"/>
    <mergeCell ref="D180:H180"/>
    <mergeCell ref="D181:H181"/>
    <mergeCell ref="D182:H182"/>
    <mergeCell ref="D183:H183"/>
    <mergeCell ref="D174:H174"/>
    <mergeCell ref="D175:H175"/>
    <mergeCell ref="D176:H176"/>
    <mergeCell ref="D177:H177"/>
    <mergeCell ref="D178:H178"/>
  </mergeCells>
  <pageMargins left="0.70866141732283472" right="0.70866141732283472" top="0.74803149606299213" bottom="0.74803149606299213" header="0.31496062992125984" footer="0.31496062992125984"/>
  <pageSetup paperSize="9" scale="89" orientation="portrait" r:id="rId1"/>
  <headerFooter>
    <oddFooter>&amp;L&amp;F&amp;R&amp;P/&amp;N</oddFooter>
  </headerFooter>
  <colBreaks count="1" manualBreakCount="1">
    <brk id="8" max="471"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365"/>
  <sheetViews>
    <sheetView tabSelected="1" view="pageBreakPreview" zoomScaleNormal="100" zoomScaleSheetLayoutView="100" workbookViewId="0">
      <selection activeCell="C1" sqref="C1"/>
    </sheetView>
  </sheetViews>
  <sheetFormatPr defaultColWidth="2.42578125" defaultRowHeight="12.75" x14ac:dyDescent="0.2"/>
  <cols>
    <col min="1" max="1" width="3.85546875" style="6" customWidth="1"/>
    <col min="2" max="2" width="4" style="6" bestFit="1" customWidth="1"/>
    <col min="3" max="3" width="4.85546875" style="75" customWidth="1"/>
    <col min="4" max="4" width="38.85546875" style="68" customWidth="1"/>
    <col min="5" max="5" width="9.28515625" style="77" customWidth="1"/>
    <col min="6" max="6" width="9.42578125" style="78" customWidth="1"/>
    <col min="7" max="7" width="9.28515625" style="79" customWidth="1"/>
    <col min="8" max="8" width="12" style="67" customWidth="1"/>
    <col min="9" max="9" width="28.42578125" style="11" customWidth="1"/>
    <col min="10" max="10" width="9.5703125" style="12" customWidth="1"/>
    <col min="11" max="16384" width="2.42578125" style="12"/>
  </cols>
  <sheetData>
    <row r="1" spans="1:10" x14ac:dyDescent="0.2">
      <c r="D1" s="8" t="s">
        <v>65</v>
      </c>
      <c r="E1" s="15" t="str">
        <f>'Opći uvjeti'!E1</f>
        <v>SANACIJA POSTOJEĆEG</v>
      </c>
      <c r="F1" s="15"/>
      <c r="G1" s="220" t="s">
        <v>66</v>
      </c>
      <c r="H1" s="71" t="s">
        <v>293</v>
      </c>
    </row>
    <row r="2" spans="1:10" x14ac:dyDescent="0.2">
      <c r="D2" s="13"/>
      <c r="E2" s="15" t="str">
        <f>'Opći uvjeti'!E2</f>
        <v>KOSOG KROVA</v>
      </c>
      <c r="F2" s="15"/>
      <c r="G2" s="66"/>
      <c r="H2" s="72"/>
    </row>
    <row r="3" spans="1:10" x14ac:dyDescent="0.2">
      <c r="D3" s="14"/>
      <c r="E3" s="15" t="str">
        <f>'Opći uvjeti'!E3</f>
        <v>PETROVA ULICA 53/4</v>
      </c>
      <c r="F3" s="15"/>
      <c r="G3" s="220" t="s">
        <v>67</v>
      </c>
      <c r="H3" s="71" t="s">
        <v>290</v>
      </c>
    </row>
    <row r="4" spans="1:10" x14ac:dyDescent="0.2">
      <c r="D4" s="8" t="s">
        <v>68</v>
      </c>
      <c r="E4" s="15" t="s">
        <v>246</v>
      </c>
      <c r="F4" s="15"/>
      <c r="G4" s="220"/>
      <c r="H4" s="73"/>
    </row>
    <row r="5" spans="1:10" x14ac:dyDescent="0.2">
      <c r="D5" s="8" t="s">
        <v>69</v>
      </c>
      <c r="E5" s="15" t="s">
        <v>70</v>
      </c>
      <c r="F5" s="15"/>
      <c r="G5" s="220" t="s">
        <v>71</v>
      </c>
      <c r="H5" s="71" t="s">
        <v>291</v>
      </c>
    </row>
    <row r="6" spans="1:10" s="4" customFormat="1" ht="15.75" thickBot="1" x14ac:dyDescent="0.3">
      <c r="A6" s="6"/>
      <c r="B6" s="20"/>
      <c r="C6" s="84"/>
      <c r="D6" s="1"/>
      <c r="E6" s="85"/>
      <c r="F6" s="86"/>
      <c r="G6" s="221"/>
      <c r="H6" s="74"/>
      <c r="I6" s="3"/>
    </row>
    <row r="7" spans="1:10" s="93" customFormat="1" ht="20.100000000000001" customHeight="1" thickBot="1" x14ac:dyDescent="0.25">
      <c r="A7" s="6"/>
      <c r="B7" s="6"/>
      <c r="C7" s="87" t="s">
        <v>3</v>
      </c>
      <c r="D7" s="88" t="s">
        <v>4</v>
      </c>
      <c r="E7" s="89" t="s">
        <v>5</v>
      </c>
      <c r="F7" s="90" t="s">
        <v>6</v>
      </c>
      <c r="G7" s="222" t="s">
        <v>7</v>
      </c>
      <c r="H7" s="91" t="s">
        <v>8</v>
      </c>
      <c r="I7" s="92"/>
    </row>
    <row r="8" spans="1:10" s="98" customFormat="1" ht="12" customHeight="1" x14ac:dyDescent="0.25">
      <c r="A8" s="6"/>
      <c r="B8" s="6"/>
      <c r="C8" s="94"/>
      <c r="D8" s="69"/>
      <c r="E8" s="95"/>
      <c r="F8" s="96"/>
      <c r="G8" s="223"/>
      <c r="H8" s="97"/>
      <c r="I8" s="94"/>
    </row>
    <row r="9" spans="1:10" s="11" customFormat="1" x14ac:dyDescent="0.2">
      <c r="A9" s="6"/>
      <c r="B9" s="6"/>
      <c r="C9" s="75"/>
      <c r="D9" s="68"/>
      <c r="E9" s="77"/>
      <c r="F9" s="78"/>
      <c r="G9" s="79"/>
      <c r="H9" s="67"/>
      <c r="J9" s="12"/>
    </row>
    <row r="10" spans="1:10" s="11" customFormat="1" ht="15.75" x14ac:dyDescent="0.25">
      <c r="A10" s="6"/>
      <c r="B10" s="6"/>
      <c r="C10" s="99" t="s">
        <v>9</v>
      </c>
      <c r="D10" s="100" t="s">
        <v>433</v>
      </c>
      <c r="E10" s="101"/>
      <c r="F10" s="102"/>
      <c r="G10" s="103"/>
      <c r="H10" s="104"/>
      <c r="J10" s="12"/>
    </row>
    <row r="11" spans="1:10" s="11" customFormat="1" ht="15.75" x14ac:dyDescent="0.25">
      <c r="A11" s="6"/>
      <c r="B11" s="6"/>
      <c r="C11" s="105"/>
      <c r="D11" s="106"/>
      <c r="E11" s="94"/>
      <c r="F11" s="96"/>
      <c r="G11" s="107"/>
      <c r="H11" s="108"/>
      <c r="J11" s="12"/>
    </row>
    <row r="12" spans="1:10" s="11" customFormat="1" ht="63.75" x14ac:dyDescent="0.2">
      <c r="A12" s="6"/>
      <c r="B12" s="6"/>
      <c r="C12" s="109"/>
      <c r="D12" s="110" t="s">
        <v>10</v>
      </c>
      <c r="E12" s="111"/>
      <c r="F12" s="112"/>
      <c r="G12" s="224"/>
      <c r="H12" s="114"/>
      <c r="J12" s="12"/>
    </row>
    <row r="13" spans="1:10" s="11" customFormat="1" ht="15.75" x14ac:dyDescent="0.2">
      <c r="A13" s="6"/>
      <c r="B13" s="6"/>
      <c r="C13" s="109"/>
      <c r="D13" s="115"/>
      <c r="E13" s="111"/>
      <c r="F13" s="112"/>
      <c r="G13" s="224"/>
      <c r="H13" s="114"/>
      <c r="J13" s="12"/>
    </row>
    <row r="14" spans="1:10" s="11" customFormat="1" ht="51" x14ac:dyDescent="0.2">
      <c r="A14" s="6"/>
      <c r="B14" s="6"/>
      <c r="C14" s="109"/>
      <c r="D14" s="110" t="s">
        <v>11</v>
      </c>
      <c r="E14" s="111"/>
      <c r="F14" s="112"/>
      <c r="G14" s="224"/>
      <c r="H14" s="114"/>
      <c r="J14" s="12"/>
    </row>
    <row r="15" spans="1:10" s="11" customFormat="1" ht="15.75" x14ac:dyDescent="0.2">
      <c r="A15" s="6"/>
      <c r="B15" s="6"/>
      <c r="C15" s="109"/>
      <c r="D15" s="110"/>
      <c r="E15" s="111"/>
      <c r="F15" s="112"/>
      <c r="G15" s="224"/>
      <c r="H15" s="114"/>
      <c r="J15" s="12"/>
    </row>
    <row r="16" spans="1:10" s="11" customFormat="1" ht="63.75" x14ac:dyDescent="0.2">
      <c r="A16" s="6"/>
      <c r="B16" s="6"/>
      <c r="C16" s="109"/>
      <c r="D16" s="110" t="s">
        <v>228</v>
      </c>
      <c r="E16" s="111"/>
      <c r="F16" s="112"/>
      <c r="G16" s="224"/>
      <c r="H16" s="114"/>
      <c r="J16" s="12"/>
    </row>
    <row r="17" spans="1:10" s="11" customFormat="1" ht="15.75" x14ac:dyDescent="0.2">
      <c r="A17" s="6"/>
      <c r="B17" s="6"/>
      <c r="C17" s="109"/>
      <c r="D17" s="110"/>
      <c r="E17" s="111"/>
      <c r="F17" s="112"/>
      <c r="G17" s="224"/>
      <c r="H17" s="114"/>
      <c r="J17" s="12"/>
    </row>
    <row r="18" spans="1:10" s="11" customFormat="1" x14ac:dyDescent="0.2">
      <c r="A18" s="6"/>
      <c r="B18" s="6"/>
      <c r="C18" s="116">
        <v>1</v>
      </c>
      <c r="D18" s="117" t="s">
        <v>247</v>
      </c>
      <c r="E18" s="118"/>
      <c r="F18" s="119"/>
      <c r="G18" s="120"/>
      <c r="H18" s="121"/>
      <c r="J18" s="12"/>
    </row>
    <row r="19" spans="1:10" s="11" customFormat="1" x14ac:dyDescent="0.2">
      <c r="A19" s="6"/>
      <c r="B19" s="6"/>
      <c r="C19" s="122"/>
      <c r="D19" s="123"/>
      <c r="E19" s="124"/>
      <c r="F19" s="125"/>
      <c r="G19" s="126"/>
      <c r="H19" s="65"/>
      <c r="J19" s="12"/>
    </row>
    <row r="20" spans="1:10" s="11" customFormat="1" ht="15" x14ac:dyDescent="0.2">
      <c r="A20" s="6"/>
      <c r="B20" s="6"/>
      <c r="C20" s="127"/>
      <c r="D20" s="229" t="s">
        <v>14</v>
      </c>
      <c r="E20" s="229"/>
      <c r="F20" s="78"/>
      <c r="G20" s="79"/>
      <c r="H20" s="128"/>
      <c r="J20" s="12"/>
    </row>
    <row r="21" spans="1:10" s="11" customFormat="1" ht="76.5" x14ac:dyDescent="0.2">
      <c r="A21" s="6"/>
      <c r="B21" s="6"/>
      <c r="C21" s="127"/>
      <c r="D21" s="129" t="s">
        <v>229</v>
      </c>
      <c r="E21" s="130"/>
      <c r="F21" s="78"/>
      <c r="G21" s="79"/>
      <c r="H21" s="128"/>
      <c r="J21" s="12"/>
    </row>
    <row r="22" spans="1:10" s="11" customFormat="1" ht="38.25" x14ac:dyDescent="0.2">
      <c r="A22" s="6"/>
      <c r="B22" s="6"/>
      <c r="C22" s="127"/>
      <c r="D22" s="129" t="s">
        <v>15</v>
      </c>
      <c r="E22" s="130"/>
      <c r="F22" s="78"/>
      <c r="G22" s="79"/>
      <c r="H22" s="128"/>
      <c r="J22" s="12"/>
    </row>
    <row r="23" spans="1:10" s="11" customFormat="1" ht="63.75" x14ac:dyDescent="0.2">
      <c r="A23" s="6"/>
      <c r="B23" s="6"/>
      <c r="C23" s="127"/>
      <c r="D23" s="129" t="s">
        <v>230</v>
      </c>
      <c r="E23" s="130"/>
      <c r="F23" s="78"/>
      <c r="G23" s="79"/>
      <c r="H23" s="128"/>
      <c r="J23" s="12"/>
    </row>
    <row r="24" spans="1:10" s="11" customFormat="1" ht="102" x14ac:dyDescent="0.2">
      <c r="A24" s="6"/>
      <c r="B24" s="6"/>
      <c r="C24" s="127"/>
      <c r="D24" s="129" t="s">
        <v>16</v>
      </c>
      <c r="E24" s="130"/>
      <c r="F24" s="78"/>
      <c r="G24" s="79"/>
      <c r="H24" s="128"/>
      <c r="J24" s="12"/>
    </row>
    <row r="25" spans="1:10" s="11" customFormat="1" ht="25.5" x14ac:dyDescent="0.2">
      <c r="A25" s="6"/>
      <c r="B25" s="6"/>
      <c r="C25" s="127"/>
      <c r="D25" s="129" t="s">
        <v>17</v>
      </c>
      <c r="E25" s="130"/>
      <c r="F25" s="78"/>
      <c r="G25" s="79"/>
      <c r="H25" s="128"/>
      <c r="J25" s="12"/>
    </row>
    <row r="26" spans="1:10" s="11" customFormat="1" ht="63.75" x14ac:dyDescent="0.2">
      <c r="A26" s="6"/>
      <c r="B26" s="6"/>
      <c r="C26" s="127"/>
      <c r="D26" s="129" t="s">
        <v>231</v>
      </c>
      <c r="E26" s="130"/>
      <c r="F26" s="78"/>
      <c r="G26" s="79"/>
      <c r="H26" s="128"/>
      <c r="J26" s="12"/>
    </row>
    <row r="27" spans="1:10" s="11" customFormat="1" ht="51" x14ac:dyDescent="0.2">
      <c r="A27" s="6"/>
      <c r="B27" s="6"/>
      <c r="C27" s="127"/>
      <c r="D27" s="129" t="s">
        <v>253</v>
      </c>
      <c r="E27" s="130"/>
      <c r="F27" s="78"/>
      <c r="G27" s="79"/>
      <c r="H27" s="128"/>
      <c r="J27" s="12"/>
    </row>
    <row r="28" spans="1:10" s="11" customFormat="1" x14ac:dyDescent="0.2">
      <c r="A28" s="6"/>
      <c r="B28" s="6"/>
      <c r="C28" s="75"/>
      <c r="D28" s="68"/>
      <c r="E28" s="77"/>
      <c r="F28" s="78"/>
      <c r="G28" s="79"/>
      <c r="H28" s="67"/>
      <c r="J28" s="12"/>
    </row>
    <row r="29" spans="1:10" s="11" customFormat="1" ht="100.15" customHeight="1" x14ac:dyDescent="0.2">
      <c r="A29" s="6"/>
      <c r="B29" s="6"/>
      <c r="C29" s="75" t="s">
        <v>18</v>
      </c>
      <c r="D29" s="68" t="s">
        <v>254</v>
      </c>
      <c r="E29" s="77"/>
      <c r="F29" s="78"/>
      <c r="G29" s="79"/>
      <c r="H29" s="67"/>
      <c r="J29" s="12"/>
    </row>
    <row r="30" spans="1:10" s="11" customFormat="1" x14ac:dyDescent="0.2">
      <c r="A30" s="6"/>
      <c r="B30" s="6"/>
      <c r="C30" s="75"/>
      <c r="D30" s="131" t="s">
        <v>27</v>
      </c>
      <c r="E30" s="81" t="s">
        <v>0</v>
      </c>
      <c r="F30" s="82">
        <v>12.5</v>
      </c>
      <c r="G30" s="225"/>
      <c r="H30" s="83">
        <f>F30*G30</f>
        <v>0</v>
      </c>
      <c r="J30" s="12"/>
    </row>
    <row r="31" spans="1:10" s="11" customFormat="1" x14ac:dyDescent="0.2">
      <c r="A31" s="6"/>
      <c r="B31" s="6"/>
      <c r="C31" s="75"/>
      <c r="D31" s="68"/>
      <c r="E31" s="77"/>
      <c r="F31" s="78"/>
      <c r="G31" s="79"/>
      <c r="H31" s="67"/>
      <c r="J31" s="12"/>
    </row>
    <row r="32" spans="1:10" s="11" customFormat="1" ht="63.75" x14ac:dyDescent="0.2">
      <c r="A32" s="6"/>
      <c r="B32" s="6"/>
      <c r="C32" s="75" t="s">
        <v>20</v>
      </c>
      <c r="D32" s="68" t="s">
        <v>294</v>
      </c>
      <c r="E32" s="77"/>
      <c r="F32" s="78"/>
      <c r="G32" s="79"/>
      <c r="H32" s="67"/>
      <c r="J32" s="12"/>
    </row>
    <row r="33" spans="1:10" s="11" customFormat="1" ht="174.6" customHeight="1" x14ac:dyDescent="0.2">
      <c r="A33" s="6"/>
      <c r="B33" s="6"/>
      <c r="C33" s="75"/>
      <c r="D33" s="68"/>
      <c r="E33" s="77"/>
      <c r="F33" s="78"/>
      <c r="G33" s="79"/>
      <c r="H33" s="67"/>
      <c r="J33" s="12"/>
    </row>
    <row r="34" spans="1:10" s="11" customFormat="1" x14ac:dyDescent="0.2">
      <c r="A34" s="6"/>
      <c r="B34" s="6"/>
      <c r="C34" s="75"/>
      <c r="D34" s="131" t="s">
        <v>244</v>
      </c>
      <c r="F34" s="172"/>
      <c r="J34" s="12"/>
    </row>
    <row r="35" spans="1:10" s="11" customFormat="1" x14ac:dyDescent="0.2">
      <c r="A35" s="6"/>
      <c r="B35" s="6"/>
      <c r="C35" s="75"/>
      <c r="D35" s="131" t="s">
        <v>295</v>
      </c>
      <c r="E35" s="81" t="s">
        <v>245</v>
      </c>
      <c r="F35" s="82">
        <v>1</v>
      </c>
      <c r="G35" s="225"/>
      <c r="H35" s="83">
        <f>F35*G35</f>
        <v>0</v>
      </c>
      <c r="J35" s="12"/>
    </row>
    <row r="36" spans="1:10" s="11" customFormat="1" x14ac:dyDescent="0.2">
      <c r="A36" s="6"/>
      <c r="B36" s="6"/>
      <c r="C36" s="75"/>
      <c r="D36" s="131" t="s">
        <v>330</v>
      </c>
      <c r="E36" s="81" t="s">
        <v>245</v>
      </c>
      <c r="F36" s="82">
        <v>1</v>
      </c>
      <c r="G36" s="225"/>
      <c r="H36" s="83">
        <f>F36*G36</f>
        <v>0</v>
      </c>
      <c r="J36" s="12"/>
    </row>
    <row r="37" spans="1:10" s="11" customFormat="1" x14ac:dyDescent="0.2">
      <c r="A37" s="6"/>
      <c r="B37" s="6"/>
      <c r="C37" s="75"/>
      <c r="D37" s="68"/>
      <c r="E37" s="77"/>
      <c r="F37" s="78"/>
      <c r="G37" s="79"/>
      <c r="H37" s="67"/>
      <c r="J37" s="12"/>
    </row>
    <row r="38" spans="1:10" s="11" customFormat="1" ht="97.9" customHeight="1" x14ac:dyDescent="0.2">
      <c r="A38" s="6"/>
      <c r="B38" s="6"/>
      <c r="C38" s="75" t="s">
        <v>21</v>
      </c>
      <c r="D38" s="68" t="s">
        <v>258</v>
      </c>
      <c r="E38" s="77"/>
      <c r="F38" s="78"/>
      <c r="G38" s="79"/>
      <c r="H38" s="67"/>
      <c r="J38" s="12"/>
    </row>
    <row r="39" spans="1:10" s="11" customFormat="1" x14ac:dyDescent="0.2">
      <c r="A39" s="6"/>
      <c r="B39" s="6"/>
      <c r="C39" s="75"/>
      <c r="D39" s="131" t="s">
        <v>244</v>
      </c>
      <c r="E39" s="81" t="s">
        <v>245</v>
      </c>
      <c r="F39" s="82">
        <v>1</v>
      </c>
      <c r="G39" s="225"/>
      <c r="H39" s="83">
        <f>F39*G39</f>
        <v>0</v>
      </c>
      <c r="J39" s="12"/>
    </row>
    <row r="40" spans="1:10" s="11" customFormat="1" x14ac:dyDescent="0.2">
      <c r="A40" s="6"/>
      <c r="B40" s="6"/>
      <c r="C40" s="75"/>
      <c r="D40" s="68"/>
      <c r="E40" s="77"/>
      <c r="F40" s="78"/>
      <c r="G40" s="79"/>
      <c r="H40" s="67"/>
      <c r="J40" s="12"/>
    </row>
    <row r="41" spans="1:10" s="11" customFormat="1" ht="112.15" customHeight="1" x14ac:dyDescent="0.2">
      <c r="A41" s="6"/>
      <c r="B41" s="6"/>
      <c r="C41" s="75" t="s">
        <v>22</v>
      </c>
      <c r="D41" s="68" t="s">
        <v>478</v>
      </c>
      <c r="E41" s="77"/>
      <c r="F41" s="78"/>
      <c r="G41" s="79"/>
      <c r="H41" s="67"/>
      <c r="J41" s="12"/>
    </row>
    <row r="42" spans="1:10" s="11" customFormat="1" x14ac:dyDescent="0.2">
      <c r="A42" s="6"/>
      <c r="B42" s="6"/>
      <c r="C42" s="75"/>
      <c r="D42" s="80" t="s">
        <v>27</v>
      </c>
      <c r="E42" s="81"/>
      <c r="F42" s="82"/>
      <c r="G42" s="225"/>
      <c r="H42" s="83"/>
      <c r="J42" s="12"/>
    </row>
    <row r="43" spans="1:10" s="11" customFormat="1" ht="27" customHeight="1" x14ac:dyDescent="0.2">
      <c r="A43" s="6"/>
      <c r="B43" s="6"/>
      <c r="C43" s="75"/>
      <c r="D43" s="132" t="s">
        <v>296</v>
      </c>
      <c r="E43" s="81" t="s">
        <v>0</v>
      </c>
      <c r="F43" s="82">
        <v>4.6500000000000004</v>
      </c>
      <c r="G43" s="225"/>
      <c r="H43" s="83">
        <f t="shared" ref="H43" si="0">F43*G43</f>
        <v>0</v>
      </c>
      <c r="J43" s="12"/>
    </row>
    <row r="44" spans="1:10" s="11" customFormat="1" ht="27" customHeight="1" x14ac:dyDescent="0.2">
      <c r="A44" s="6"/>
      <c r="B44" s="6"/>
      <c r="C44" s="75"/>
      <c r="D44" s="132" t="s">
        <v>297</v>
      </c>
      <c r="E44" s="81" t="s">
        <v>0</v>
      </c>
      <c r="F44" s="82">
        <v>4.9000000000000004</v>
      </c>
      <c r="G44" s="225"/>
      <c r="H44" s="83">
        <f>F44*G44</f>
        <v>0</v>
      </c>
      <c r="J44" s="12"/>
    </row>
    <row r="45" spans="1:10" s="11" customFormat="1" ht="27" customHeight="1" x14ac:dyDescent="0.2">
      <c r="A45" s="6"/>
      <c r="B45" s="6"/>
      <c r="C45" s="75"/>
      <c r="D45" s="132" t="s">
        <v>298</v>
      </c>
      <c r="E45" s="81" t="s">
        <v>0</v>
      </c>
      <c r="F45" s="82">
        <v>0.75</v>
      </c>
      <c r="G45" s="225"/>
      <c r="H45" s="83">
        <f t="shared" ref="H45" si="1">F45*G45</f>
        <v>0</v>
      </c>
      <c r="J45" s="12"/>
    </row>
    <row r="46" spans="1:10" s="11" customFormat="1" ht="27" customHeight="1" x14ac:dyDescent="0.2">
      <c r="A46" s="6"/>
      <c r="B46" s="6"/>
      <c r="C46" s="75"/>
      <c r="D46" s="132" t="s">
        <v>299</v>
      </c>
      <c r="E46" s="81" t="s">
        <v>0</v>
      </c>
      <c r="F46" s="82">
        <v>0.75</v>
      </c>
      <c r="G46" s="225"/>
      <c r="H46" s="83">
        <f>F46*G46</f>
        <v>0</v>
      </c>
      <c r="J46" s="12"/>
    </row>
    <row r="47" spans="1:10" s="11" customFormat="1" ht="25.5" x14ac:dyDescent="0.2">
      <c r="A47" s="6"/>
      <c r="B47" s="6"/>
      <c r="C47" s="75"/>
      <c r="D47" s="132" t="s">
        <v>300</v>
      </c>
      <c r="E47" s="81" t="s">
        <v>0</v>
      </c>
      <c r="F47" s="82">
        <v>9.15</v>
      </c>
      <c r="G47" s="225"/>
      <c r="H47" s="83">
        <f>F47*G47</f>
        <v>0</v>
      </c>
      <c r="J47" s="12"/>
    </row>
    <row r="48" spans="1:10" s="11" customFormat="1" ht="25.5" x14ac:dyDescent="0.2">
      <c r="A48" s="6"/>
      <c r="B48" s="6"/>
      <c r="C48" s="75"/>
      <c r="D48" s="132" t="s">
        <v>301</v>
      </c>
      <c r="E48" s="81" t="s">
        <v>0</v>
      </c>
      <c r="F48" s="82">
        <v>26.627999999999997</v>
      </c>
      <c r="G48" s="225"/>
      <c r="H48" s="83">
        <f>F48*G48</f>
        <v>0</v>
      </c>
      <c r="J48" s="12"/>
    </row>
    <row r="49" spans="1:10" s="11" customFormat="1" x14ac:dyDescent="0.2">
      <c r="A49" s="6"/>
      <c r="B49" s="6"/>
      <c r="C49" s="75"/>
      <c r="D49" s="132"/>
      <c r="E49" s="81"/>
      <c r="F49" s="82"/>
      <c r="G49" s="225"/>
      <c r="H49" s="83"/>
      <c r="J49" s="12"/>
    </row>
    <row r="50" spans="1:10" s="11" customFormat="1" ht="97.15" customHeight="1" x14ac:dyDescent="0.2">
      <c r="A50" s="6"/>
      <c r="B50" s="6"/>
      <c r="C50" s="75" t="s">
        <v>251</v>
      </c>
      <c r="D50" s="68" t="s">
        <v>479</v>
      </c>
      <c r="E50" s="77"/>
      <c r="F50" s="78"/>
      <c r="G50" s="79"/>
      <c r="H50" s="67"/>
      <c r="J50" s="12"/>
    </row>
    <row r="51" spans="1:10" s="11" customFormat="1" x14ac:dyDescent="0.2">
      <c r="A51" s="6"/>
      <c r="B51" s="6"/>
      <c r="C51" s="75"/>
      <c r="D51" s="80" t="s">
        <v>27</v>
      </c>
      <c r="E51" s="81"/>
      <c r="F51" s="82"/>
      <c r="G51" s="225"/>
      <c r="H51" s="83"/>
      <c r="J51" s="12"/>
    </row>
    <row r="52" spans="1:10" s="11" customFormat="1" ht="120.6" customHeight="1" x14ac:dyDescent="0.2">
      <c r="A52" s="6"/>
      <c r="B52" s="6"/>
      <c r="C52" s="75"/>
      <c r="D52" s="80"/>
      <c r="E52" s="81"/>
      <c r="F52" s="82"/>
      <c r="G52" s="225"/>
      <c r="H52" s="83"/>
      <c r="J52" s="12"/>
    </row>
    <row r="53" spans="1:10" s="11" customFormat="1" x14ac:dyDescent="0.2">
      <c r="A53" s="6"/>
      <c r="B53" s="6"/>
      <c r="C53" s="75"/>
      <c r="D53" s="132" t="s">
        <v>302</v>
      </c>
      <c r="E53" s="81" t="s">
        <v>0</v>
      </c>
      <c r="F53" s="82">
        <v>4.01</v>
      </c>
      <c r="G53" s="225"/>
      <c r="H53" s="83">
        <f t="shared" ref="H53" si="2">F53*G53</f>
        <v>0</v>
      </c>
      <c r="J53" s="12"/>
    </row>
    <row r="54" spans="1:10" s="11" customFormat="1" x14ac:dyDescent="0.2">
      <c r="A54" s="6"/>
      <c r="B54" s="6"/>
      <c r="C54" s="75"/>
      <c r="D54" s="132" t="s">
        <v>303</v>
      </c>
      <c r="E54" s="81" t="s">
        <v>0</v>
      </c>
      <c r="F54" s="82">
        <v>6.8984999999999994</v>
      </c>
      <c r="G54" s="225"/>
      <c r="H54" s="83">
        <f t="shared" ref="H54" si="3">F54*G54</f>
        <v>0</v>
      </c>
      <c r="J54" s="12"/>
    </row>
    <row r="55" spans="1:10" s="11" customFormat="1" x14ac:dyDescent="0.2">
      <c r="A55" s="6"/>
      <c r="B55" s="6"/>
      <c r="C55" s="75"/>
      <c r="D55" s="132" t="s">
        <v>304</v>
      </c>
      <c r="E55" s="81" t="s">
        <v>0</v>
      </c>
      <c r="F55" s="82">
        <v>2.75</v>
      </c>
      <c r="G55" s="225"/>
      <c r="H55" s="83">
        <f t="shared" ref="H55" si="4">F55*G55</f>
        <v>0</v>
      </c>
      <c r="J55" s="12"/>
    </row>
    <row r="56" spans="1:10" s="11" customFormat="1" ht="25.5" x14ac:dyDescent="0.2">
      <c r="A56" s="6"/>
      <c r="B56" s="6"/>
      <c r="C56" s="75"/>
      <c r="D56" s="132" t="s">
        <v>305</v>
      </c>
      <c r="E56" s="81" t="s">
        <v>0</v>
      </c>
      <c r="F56" s="82">
        <v>2.39</v>
      </c>
      <c r="G56" s="225"/>
      <c r="H56" s="83">
        <f t="shared" ref="H56" si="5">F56*G56</f>
        <v>0</v>
      </c>
      <c r="J56" s="12"/>
    </row>
    <row r="57" spans="1:10" s="11" customFormat="1" x14ac:dyDescent="0.2">
      <c r="A57" s="6"/>
      <c r="B57" s="6"/>
      <c r="C57" s="75"/>
      <c r="D57" s="132"/>
      <c r="E57" s="81"/>
      <c r="F57" s="82"/>
      <c r="G57" s="225"/>
      <c r="H57" s="83"/>
      <c r="J57" s="12"/>
    </row>
    <row r="58" spans="1:10" s="11" customFormat="1" ht="97.9" customHeight="1" x14ac:dyDescent="0.2">
      <c r="A58" s="6"/>
      <c r="B58" s="6"/>
      <c r="C58" s="75" t="s">
        <v>255</v>
      </c>
      <c r="D58" s="68" t="s">
        <v>480</v>
      </c>
      <c r="E58" s="77"/>
      <c r="F58" s="78"/>
      <c r="G58" s="79"/>
      <c r="H58" s="83"/>
      <c r="J58" s="12"/>
    </row>
    <row r="59" spans="1:10" s="11" customFormat="1" x14ac:dyDescent="0.2">
      <c r="A59" s="6"/>
      <c r="B59" s="6"/>
      <c r="C59" s="75"/>
      <c r="D59" s="80" t="s">
        <v>27</v>
      </c>
      <c r="E59" s="81"/>
      <c r="F59" s="82"/>
      <c r="G59" s="225"/>
      <c r="H59" s="83"/>
      <c r="J59" s="12"/>
    </row>
    <row r="60" spans="1:10" s="11" customFormat="1" x14ac:dyDescent="0.2">
      <c r="A60" s="6"/>
      <c r="B60" s="6"/>
      <c r="C60" s="75"/>
      <c r="D60" s="132" t="s">
        <v>309</v>
      </c>
      <c r="E60" s="81" t="s">
        <v>0</v>
      </c>
      <c r="F60" s="82">
        <v>11.65</v>
      </c>
      <c r="G60" s="225"/>
      <c r="H60" s="83">
        <f t="shared" ref="H60" si="6">F60*G60</f>
        <v>0</v>
      </c>
      <c r="J60" s="12"/>
    </row>
    <row r="61" spans="1:10" s="11" customFormat="1" x14ac:dyDescent="0.2">
      <c r="A61" s="6"/>
      <c r="B61" s="6"/>
      <c r="C61" s="75"/>
      <c r="D61" s="132"/>
      <c r="E61" s="81"/>
      <c r="F61" s="82"/>
      <c r="G61" s="225"/>
      <c r="H61" s="83"/>
      <c r="J61" s="12"/>
    </row>
    <row r="62" spans="1:10" s="11" customFormat="1" ht="100.9" customHeight="1" x14ac:dyDescent="0.2">
      <c r="A62" s="6"/>
      <c r="B62" s="6"/>
      <c r="C62" s="75" t="s">
        <v>256</v>
      </c>
      <c r="D62" s="68" t="s">
        <v>481</v>
      </c>
      <c r="E62" s="77"/>
      <c r="F62" s="78"/>
      <c r="G62" s="79"/>
      <c r="H62" s="83"/>
      <c r="J62" s="12"/>
    </row>
    <row r="63" spans="1:10" s="11" customFormat="1" x14ac:dyDescent="0.2">
      <c r="A63" s="6"/>
      <c r="B63" s="6"/>
      <c r="C63" s="75"/>
      <c r="D63" s="80" t="s">
        <v>27</v>
      </c>
      <c r="E63" s="81"/>
      <c r="F63" s="82"/>
      <c r="G63" s="225"/>
      <c r="H63" s="83"/>
      <c r="J63" s="12"/>
    </row>
    <row r="64" spans="1:10" s="11" customFormat="1" x14ac:dyDescent="0.2">
      <c r="A64" s="6"/>
      <c r="B64" s="6"/>
      <c r="C64" s="75"/>
      <c r="D64" s="132" t="s">
        <v>309</v>
      </c>
      <c r="E64" s="81" t="s">
        <v>0</v>
      </c>
      <c r="F64" s="82">
        <v>98.836500000000001</v>
      </c>
      <c r="G64" s="225"/>
      <c r="H64" s="83">
        <f t="shared" ref="H64" si="7">F64*G64</f>
        <v>0</v>
      </c>
      <c r="J64" s="12"/>
    </row>
    <row r="65" spans="1:10" s="11" customFormat="1" x14ac:dyDescent="0.2">
      <c r="A65" s="6"/>
      <c r="B65" s="6"/>
      <c r="C65" s="75"/>
      <c r="D65" s="132"/>
      <c r="E65" s="81"/>
      <c r="F65" s="82"/>
      <c r="G65" s="225"/>
      <c r="H65" s="83"/>
      <c r="J65" s="12"/>
    </row>
    <row r="66" spans="1:10" s="11" customFormat="1" ht="96" customHeight="1" x14ac:dyDescent="0.2">
      <c r="A66" s="6"/>
      <c r="B66" s="6"/>
      <c r="C66" s="75" t="s">
        <v>257</v>
      </c>
      <c r="D66" s="68" t="s">
        <v>482</v>
      </c>
      <c r="E66" s="77"/>
      <c r="F66" s="78"/>
      <c r="G66" s="79"/>
      <c r="H66" s="83"/>
      <c r="J66" s="12"/>
    </row>
    <row r="67" spans="1:10" s="11" customFormat="1" x14ac:dyDescent="0.2">
      <c r="A67" s="6"/>
      <c r="B67" s="6"/>
      <c r="C67" s="75"/>
      <c r="D67" s="80" t="s">
        <v>27</v>
      </c>
      <c r="E67" s="81"/>
      <c r="F67" s="82"/>
      <c r="G67" s="225"/>
      <c r="H67" s="83"/>
      <c r="J67" s="12"/>
    </row>
    <row r="68" spans="1:10" s="11" customFormat="1" x14ac:dyDescent="0.2">
      <c r="A68" s="6"/>
      <c r="B68" s="6"/>
      <c r="C68" s="75"/>
      <c r="D68" s="132" t="s">
        <v>309</v>
      </c>
      <c r="E68" s="81" t="s">
        <v>0</v>
      </c>
      <c r="F68" s="82">
        <v>12.5</v>
      </c>
      <c r="G68" s="225"/>
      <c r="H68" s="83">
        <f t="shared" ref="H68" si="8">F68*G68</f>
        <v>0</v>
      </c>
      <c r="J68" s="12"/>
    </row>
    <row r="69" spans="1:10" s="11" customFormat="1" x14ac:dyDescent="0.2">
      <c r="A69" s="6"/>
      <c r="B69" s="6"/>
      <c r="C69" s="75"/>
      <c r="D69" s="132"/>
      <c r="E69" s="81"/>
      <c r="F69" s="82"/>
      <c r="G69" s="225"/>
      <c r="H69" s="83"/>
      <c r="J69" s="12"/>
    </row>
    <row r="70" spans="1:10" s="11" customFormat="1" ht="112.15" customHeight="1" x14ac:dyDescent="0.2">
      <c r="A70" s="6"/>
      <c r="B70" s="6"/>
      <c r="C70" s="75" t="s">
        <v>265</v>
      </c>
      <c r="D70" s="68" t="s">
        <v>483</v>
      </c>
      <c r="E70" s="77"/>
      <c r="F70" s="78"/>
      <c r="G70" s="79"/>
      <c r="H70" s="67"/>
      <c r="J70" s="12"/>
    </row>
    <row r="71" spans="1:10" s="11" customFormat="1" x14ac:dyDescent="0.2">
      <c r="A71" s="6"/>
      <c r="B71" s="6"/>
      <c r="C71" s="75"/>
      <c r="D71" s="80" t="s">
        <v>27</v>
      </c>
      <c r="E71" s="81"/>
      <c r="F71" s="82"/>
      <c r="G71" s="225"/>
      <c r="H71" s="83"/>
      <c r="J71" s="12"/>
    </row>
    <row r="72" spans="1:10" s="11" customFormat="1" ht="25.5" x14ac:dyDescent="0.2">
      <c r="A72" s="6"/>
      <c r="B72" s="6"/>
      <c r="C72" s="75"/>
      <c r="D72" s="132" t="s">
        <v>306</v>
      </c>
      <c r="E72" s="81" t="s">
        <v>0</v>
      </c>
      <c r="F72" s="82">
        <v>25.1</v>
      </c>
      <c r="G72" s="225"/>
      <c r="H72" s="83">
        <f t="shared" ref="H72" si="9">F72*G72</f>
        <v>0</v>
      </c>
      <c r="J72" s="12"/>
    </row>
    <row r="73" spans="1:10" s="11" customFormat="1" ht="38.25" x14ac:dyDescent="0.2">
      <c r="A73" s="6"/>
      <c r="B73" s="6"/>
      <c r="C73" s="75"/>
      <c r="D73" s="132" t="s">
        <v>307</v>
      </c>
      <c r="E73" s="81" t="s">
        <v>0</v>
      </c>
      <c r="F73" s="82">
        <v>9.1</v>
      </c>
      <c r="G73" s="225"/>
      <c r="H73" s="83">
        <f t="shared" ref="H73" si="10">F73*G73</f>
        <v>0</v>
      </c>
      <c r="J73" s="12"/>
    </row>
    <row r="74" spans="1:10" s="11" customFormat="1" x14ac:dyDescent="0.2">
      <c r="A74" s="6"/>
      <c r="B74" s="6"/>
      <c r="C74" s="75"/>
      <c r="D74" s="132"/>
      <c r="E74" s="81"/>
      <c r="F74" s="82"/>
      <c r="G74" s="225"/>
      <c r="H74" s="83"/>
      <c r="J74" s="12"/>
    </row>
    <row r="75" spans="1:10" s="11" customFormat="1" ht="154.15" customHeight="1" x14ac:dyDescent="0.2">
      <c r="A75" s="6"/>
      <c r="B75" s="6"/>
      <c r="C75" s="75" t="s">
        <v>266</v>
      </c>
      <c r="D75" s="68" t="s">
        <v>484</v>
      </c>
      <c r="E75" s="77"/>
      <c r="F75" s="78"/>
      <c r="G75" s="79"/>
      <c r="H75" s="67"/>
      <c r="J75" s="12"/>
    </row>
    <row r="76" spans="1:10" s="11" customFormat="1" x14ac:dyDescent="0.2">
      <c r="A76" s="6"/>
      <c r="B76" s="6"/>
      <c r="C76" s="75"/>
      <c r="D76" s="80" t="s">
        <v>27</v>
      </c>
      <c r="F76" s="172"/>
      <c r="J76" s="12"/>
    </row>
    <row r="77" spans="1:10" s="11" customFormat="1" ht="29.45" customHeight="1" x14ac:dyDescent="0.2">
      <c r="A77" s="6"/>
      <c r="B77" s="6"/>
      <c r="C77" s="75"/>
      <c r="D77" s="132" t="s">
        <v>308</v>
      </c>
      <c r="E77" s="81" t="s">
        <v>0</v>
      </c>
      <c r="F77" s="82">
        <v>1.8</v>
      </c>
      <c r="G77" s="225"/>
      <c r="H77" s="83">
        <f t="shared" ref="H77" si="11">F77*G77</f>
        <v>0</v>
      </c>
      <c r="J77" s="12"/>
    </row>
    <row r="78" spans="1:10" s="11" customFormat="1" x14ac:dyDescent="0.2">
      <c r="A78" s="6"/>
      <c r="B78" s="6"/>
      <c r="C78" s="75"/>
      <c r="D78" s="80"/>
      <c r="E78" s="81"/>
      <c r="F78" s="82"/>
      <c r="G78" s="225"/>
      <c r="H78" s="83"/>
      <c r="J78" s="12"/>
    </row>
    <row r="79" spans="1:10" s="11" customFormat="1" ht="126.6" customHeight="1" x14ac:dyDescent="0.2">
      <c r="A79" s="6"/>
      <c r="B79" s="6"/>
      <c r="C79" s="75" t="s">
        <v>272</v>
      </c>
      <c r="D79" s="68" t="s">
        <v>485</v>
      </c>
      <c r="E79" s="77"/>
      <c r="F79" s="78"/>
      <c r="G79" s="79"/>
      <c r="H79" s="67"/>
      <c r="J79" s="12"/>
    </row>
    <row r="80" spans="1:10" s="11" customFormat="1" x14ac:dyDescent="0.2">
      <c r="A80" s="6"/>
      <c r="B80" s="6"/>
      <c r="C80" s="75"/>
      <c r="D80" s="80" t="s">
        <v>310</v>
      </c>
      <c r="F80" s="172"/>
      <c r="J80" s="12"/>
    </row>
    <row r="81" spans="1:10" s="11" customFormat="1" x14ac:dyDescent="0.2">
      <c r="A81" s="6"/>
      <c r="B81" s="6"/>
      <c r="C81" s="75"/>
      <c r="D81" s="132" t="s">
        <v>312</v>
      </c>
      <c r="E81" s="81" t="s">
        <v>311</v>
      </c>
      <c r="F81" s="82">
        <v>2</v>
      </c>
      <c r="G81" s="225"/>
      <c r="H81" s="83">
        <f t="shared" ref="H81" si="12">F81*G81</f>
        <v>0</v>
      </c>
      <c r="J81" s="12"/>
    </row>
    <row r="82" spans="1:10" s="11" customFormat="1" x14ac:dyDescent="0.2">
      <c r="A82" s="6"/>
      <c r="B82" s="6"/>
      <c r="C82" s="75"/>
      <c r="D82" s="132" t="s">
        <v>313</v>
      </c>
      <c r="E82" s="81" t="s">
        <v>311</v>
      </c>
      <c r="F82" s="82">
        <v>1</v>
      </c>
      <c r="G82" s="225"/>
      <c r="H82" s="83">
        <f t="shared" ref="H82:H83" si="13">F82*G82</f>
        <v>0</v>
      </c>
      <c r="J82" s="12"/>
    </row>
    <row r="83" spans="1:10" s="11" customFormat="1" x14ac:dyDescent="0.2">
      <c r="A83" s="6"/>
      <c r="B83" s="6"/>
      <c r="C83" s="75"/>
      <c r="D83" s="132" t="s">
        <v>314</v>
      </c>
      <c r="E83" s="81" t="s">
        <v>311</v>
      </c>
      <c r="F83" s="82">
        <v>1</v>
      </c>
      <c r="G83" s="225"/>
      <c r="H83" s="83">
        <f t="shared" si="13"/>
        <v>0</v>
      </c>
      <c r="J83" s="12"/>
    </row>
    <row r="84" spans="1:10" s="11" customFormat="1" x14ac:dyDescent="0.2">
      <c r="A84" s="6"/>
      <c r="B84" s="6"/>
      <c r="C84" s="75"/>
      <c r="D84" s="80"/>
      <c r="E84" s="81"/>
      <c r="F84" s="82"/>
      <c r="G84" s="225"/>
      <c r="H84" s="83"/>
      <c r="J84" s="12"/>
    </row>
    <row r="85" spans="1:10" s="11" customFormat="1" ht="89.25" x14ac:dyDescent="0.2">
      <c r="A85" s="6"/>
      <c r="B85" s="6"/>
      <c r="C85" s="75" t="s">
        <v>315</v>
      </c>
      <c r="D85" s="68" t="s">
        <v>486</v>
      </c>
      <c r="E85" s="77"/>
      <c r="F85" s="78"/>
      <c r="G85" s="79"/>
      <c r="H85" s="67"/>
      <c r="J85" s="12"/>
    </row>
    <row r="86" spans="1:10" s="11" customFormat="1" x14ac:dyDescent="0.2">
      <c r="A86" s="6"/>
      <c r="B86" s="6"/>
      <c r="C86" s="75"/>
      <c r="D86" s="80" t="s">
        <v>263</v>
      </c>
      <c r="E86" s="81"/>
      <c r="F86" s="82"/>
      <c r="G86" s="225"/>
      <c r="H86" s="83"/>
      <c r="J86" s="12"/>
    </row>
    <row r="87" spans="1:10" s="11" customFormat="1" x14ac:dyDescent="0.2">
      <c r="A87" s="6"/>
      <c r="B87" s="6"/>
      <c r="C87" s="75"/>
      <c r="D87" s="133" t="s">
        <v>264</v>
      </c>
      <c r="E87" s="81" t="s">
        <v>1</v>
      </c>
      <c r="F87" s="82">
        <v>227.5224</v>
      </c>
      <c r="G87" s="225"/>
      <c r="H87" s="83">
        <f t="shared" ref="H87" si="14">F87*G87</f>
        <v>0</v>
      </c>
      <c r="J87" s="12"/>
    </row>
    <row r="88" spans="1:10" s="11" customFormat="1" x14ac:dyDescent="0.2">
      <c r="A88" s="6"/>
      <c r="B88" s="6"/>
      <c r="C88" s="75"/>
      <c r="D88" s="80"/>
      <c r="E88" s="81"/>
      <c r="F88" s="82"/>
      <c r="G88" s="225"/>
      <c r="H88" s="83"/>
      <c r="J88" s="12"/>
    </row>
    <row r="89" spans="1:10" s="11" customFormat="1" ht="95.45" customHeight="1" x14ac:dyDescent="0.2">
      <c r="A89" s="6"/>
      <c r="B89" s="6"/>
      <c r="C89" s="75" t="s">
        <v>316</v>
      </c>
      <c r="D89" s="68" t="s">
        <v>487</v>
      </c>
      <c r="E89" s="77"/>
      <c r="F89" s="78"/>
      <c r="G89" s="79"/>
      <c r="H89" s="67"/>
      <c r="J89" s="12"/>
    </row>
    <row r="90" spans="1:10" s="11" customFormat="1" x14ac:dyDescent="0.2">
      <c r="A90" s="6"/>
      <c r="B90" s="6"/>
      <c r="C90" s="75"/>
      <c r="D90" s="80" t="s">
        <v>263</v>
      </c>
      <c r="E90" s="81"/>
      <c r="F90" s="82"/>
      <c r="G90" s="225"/>
      <c r="H90" s="83"/>
      <c r="J90" s="12"/>
    </row>
    <row r="91" spans="1:10" s="11" customFormat="1" x14ac:dyDescent="0.2">
      <c r="A91" s="6"/>
      <c r="B91" s="6"/>
      <c r="C91" s="75"/>
      <c r="D91" s="133" t="s">
        <v>361</v>
      </c>
      <c r="E91" s="81" t="s">
        <v>1</v>
      </c>
      <c r="F91" s="82">
        <v>107.88225000000001</v>
      </c>
      <c r="G91" s="225"/>
      <c r="H91" s="83">
        <f t="shared" ref="H91" si="15">F91*G91</f>
        <v>0</v>
      </c>
      <c r="J91" s="12"/>
    </row>
    <row r="92" spans="1:10" s="11" customFormat="1" x14ac:dyDescent="0.2">
      <c r="A92" s="6"/>
      <c r="B92" s="6"/>
      <c r="C92" s="75"/>
      <c r="D92" s="80"/>
      <c r="E92" s="81"/>
      <c r="F92" s="82"/>
      <c r="G92" s="225"/>
      <c r="H92" s="83"/>
      <c r="J92" s="12"/>
    </row>
    <row r="93" spans="1:10" s="11" customFormat="1" ht="112.15" customHeight="1" x14ac:dyDescent="0.2">
      <c r="A93" s="6"/>
      <c r="B93" s="6"/>
      <c r="C93" s="75" t="s">
        <v>317</v>
      </c>
      <c r="D93" s="76" t="s">
        <v>387</v>
      </c>
      <c r="E93" s="77"/>
      <c r="F93" s="78"/>
      <c r="G93" s="79"/>
      <c r="H93" s="67"/>
      <c r="J93" s="12"/>
    </row>
    <row r="94" spans="1:10" s="11" customFormat="1" x14ac:dyDescent="0.2">
      <c r="A94" s="6"/>
      <c r="B94" s="6"/>
      <c r="C94" s="75"/>
      <c r="D94" s="80" t="s">
        <v>19</v>
      </c>
      <c r="E94" s="81" t="s">
        <v>1</v>
      </c>
      <c r="F94" s="82">
        <v>335.40464999999995</v>
      </c>
      <c r="G94" s="225"/>
      <c r="H94" s="83">
        <f t="shared" ref="H94" si="16">F94*G94</f>
        <v>0</v>
      </c>
      <c r="J94" s="12"/>
    </row>
    <row r="95" spans="1:10" s="11" customFormat="1" x14ac:dyDescent="0.2">
      <c r="A95" s="6"/>
      <c r="B95" s="6"/>
      <c r="C95" s="75"/>
      <c r="D95" s="80"/>
      <c r="E95" s="81"/>
      <c r="F95" s="82"/>
      <c r="G95" s="225"/>
      <c r="H95" s="83"/>
      <c r="J95" s="12"/>
    </row>
    <row r="96" spans="1:10" s="11" customFormat="1" ht="115.9" customHeight="1" x14ac:dyDescent="0.2">
      <c r="A96" s="6"/>
      <c r="B96" s="6"/>
      <c r="C96" s="75" t="s">
        <v>359</v>
      </c>
      <c r="D96" s="76" t="s">
        <v>388</v>
      </c>
      <c r="E96" s="77"/>
      <c r="F96" s="78"/>
      <c r="G96" s="79"/>
      <c r="H96" s="67"/>
      <c r="J96" s="12"/>
    </row>
    <row r="97" spans="1:10" s="11" customFormat="1" x14ac:dyDescent="0.2">
      <c r="A97" s="6"/>
      <c r="B97" s="6"/>
      <c r="C97" s="75"/>
      <c r="D97" s="80" t="s">
        <v>19</v>
      </c>
      <c r="E97" s="81" t="s">
        <v>1</v>
      </c>
      <c r="F97" s="82">
        <v>335.40464999999995</v>
      </c>
      <c r="G97" s="225"/>
      <c r="H97" s="83">
        <f t="shared" ref="H97" si="17">F97*G97</f>
        <v>0</v>
      </c>
      <c r="J97" s="12"/>
    </row>
    <row r="98" spans="1:10" s="11" customFormat="1" x14ac:dyDescent="0.2">
      <c r="A98" s="6"/>
      <c r="B98" s="6"/>
      <c r="C98" s="75"/>
      <c r="D98" s="80"/>
      <c r="E98" s="81"/>
      <c r="F98" s="82"/>
      <c r="G98" s="225"/>
      <c r="H98" s="83"/>
      <c r="J98" s="12"/>
    </row>
    <row r="99" spans="1:10" s="11" customFormat="1" ht="114.75" x14ac:dyDescent="0.2">
      <c r="A99" s="6"/>
      <c r="B99" s="6"/>
      <c r="C99" s="75" t="s">
        <v>360</v>
      </c>
      <c r="D99" s="76" t="s">
        <v>389</v>
      </c>
      <c r="E99" s="77"/>
      <c r="F99" s="78"/>
      <c r="G99" s="79"/>
      <c r="H99" s="67"/>
      <c r="J99" s="12"/>
    </row>
    <row r="100" spans="1:10" s="11" customFormat="1" x14ac:dyDescent="0.2">
      <c r="A100" s="6"/>
      <c r="B100" s="6"/>
      <c r="C100" s="75"/>
      <c r="D100" s="80" t="s">
        <v>19</v>
      </c>
      <c r="E100" s="81" t="s">
        <v>1</v>
      </c>
      <c r="F100" s="82">
        <v>335.40464999999995</v>
      </c>
      <c r="G100" s="225"/>
      <c r="H100" s="83">
        <f t="shared" ref="H100" si="18">F100*G100</f>
        <v>0</v>
      </c>
      <c r="J100" s="12"/>
    </row>
    <row r="101" spans="1:10" s="11" customFormat="1" x14ac:dyDescent="0.2">
      <c r="A101" s="6"/>
      <c r="B101" s="6"/>
      <c r="C101" s="75"/>
      <c r="D101" s="80"/>
      <c r="E101" s="81"/>
      <c r="F101" s="82"/>
      <c r="G101" s="225"/>
      <c r="H101" s="83"/>
      <c r="J101" s="12"/>
    </row>
    <row r="102" spans="1:10" s="11" customFormat="1" ht="97.15" customHeight="1" x14ac:dyDescent="0.2">
      <c r="A102" s="6"/>
      <c r="B102" s="6"/>
      <c r="C102" s="75" t="s">
        <v>385</v>
      </c>
      <c r="D102" s="76" t="s">
        <v>390</v>
      </c>
      <c r="E102" s="77"/>
      <c r="F102" s="78"/>
      <c r="G102" s="79"/>
      <c r="H102" s="67"/>
      <c r="J102" s="12"/>
    </row>
    <row r="103" spans="1:10" s="11" customFormat="1" x14ac:dyDescent="0.2">
      <c r="A103" s="6"/>
      <c r="B103" s="6"/>
      <c r="C103" s="75"/>
      <c r="D103" s="80" t="s">
        <v>19</v>
      </c>
      <c r="E103" s="81" t="s">
        <v>1</v>
      </c>
      <c r="F103" s="82">
        <v>335.40464999999995</v>
      </c>
      <c r="G103" s="225"/>
      <c r="H103" s="83">
        <f t="shared" ref="H103" si="19">F103*G103</f>
        <v>0</v>
      </c>
      <c r="J103" s="12"/>
    </row>
    <row r="104" spans="1:10" s="11" customFormat="1" x14ac:dyDescent="0.2">
      <c r="A104" s="6"/>
      <c r="B104" s="6"/>
      <c r="C104" s="75"/>
      <c r="D104" s="80"/>
      <c r="E104" s="81"/>
      <c r="F104" s="82"/>
      <c r="G104" s="225"/>
      <c r="H104" s="83"/>
      <c r="J104" s="12"/>
    </row>
    <row r="105" spans="1:10" s="11" customFormat="1" ht="114.75" x14ac:dyDescent="0.2">
      <c r="A105" s="6"/>
      <c r="B105" s="6"/>
      <c r="C105" s="134" t="s">
        <v>386</v>
      </c>
      <c r="D105" s="135" t="s">
        <v>267</v>
      </c>
      <c r="E105" s="125"/>
      <c r="F105" s="125"/>
      <c r="G105" s="136"/>
      <c r="H105" s="67"/>
      <c r="J105" s="12"/>
    </row>
    <row r="106" spans="1:10" s="11" customFormat="1" x14ac:dyDescent="0.2">
      <c r="A106" s="6"/>
      <c r="B106" s="6"/>
      <c r="C106" s="134"/>
      <c r="D106" s="135" t="s">
        <v>268</v>
      </c>
      <c r="E106" s="125"/>
      <c r="F106" s="125"/>
      <c r="G106" s="136"/>
      <c r="H106" s="67"/>
      <c r="J106" s="12"/>
    </row>
    <row r="107" spans="1:10" s="11" customFormat="1" x14ac:dyDescent="0.2">
      <c r="A107" s="6"/>
      <c r="B107" s="6"/>
      <c r="C107" s="134"/>
      <c r="D107" s="135" t="s">
        <v>269</v>
      </c>
      <c r="E107" s="137" t="s">
        <v>270</v>
      </c>
      <c r="F107" s="125">
        <v>10</v>
      </c>
      <c r="G107" s="136"/>
      <c r="H107" s="67">
        <f>F107*G107</f>
        <v>0</v>
      </c>
      <c r="J107" s="12"/>
    </row>
    <row r="108" spans="1:10" s="11" customFormat="1" x14ac:dyDescent="0.2">
      <c r="A108" s="6"/>
      <c r="B108" s="6"/>
      <c r="C108" s="134"/>
      <c r="D108" s="135" t="s">
        <v>271</v>
      </c>
      <c r="E108" s="137" t="s">
        <v>270</v>
      </c>
      <c r="F108" s="125">
        <v>10</v>
      </c>
      <c r="G108" s="136"/>
      <c r="H108" s="67">
        <f>F108*G108</f>
        <v>0</v>
      </c>
      <c r="J108" s="12"/>
    </row>
    <row r="109" spans="1:10" s="11" customFormat="1" x14ac:dyDescent="0.2">
      <c r="A109" s="6"/>
      <c r="B109" s="6"/>
      <c r="C109" s="75"/>
      <c r="D109" s="132"/>
      <c r="E109" s="81"/>
      <c r="F109" s="82"/>
      <c r="G109" s="225"/>
      <c r="H109" s="83"/>
      <c r="J109" s="12"/>
    </row>
    <row r="110" spans="1:10" s="11" customFormat="1" x14ac:dyDescent="0.2">
      <c r="A110" s="6"/>
      <c r="B110" s="6"/>
      <c r="C110" s="138" t="s">
        <v>12</v>
      </c>
      <c r="D110" s="139" t="s">
        <v>13</v>
      </c>
      <c r="E110" s="140" t="s">
        <v>2</v>
      </c>
      <c r="F110" s="141"/>
      <c r="G110" s="142"/>
      <c r="H110" s="143">
        <f>SUM(H27:H109)</f>
        <v>0</v>
      </c>
      <c r="J110" s="12"/>
    </row>
    <row r="111" spans="1:10" s="11" customFormat="1" x14ac:dyDescent="0.2">
      <c r="A111" s="6"/>
      <c r="B111" s="6"/>
      <c r="C111" s="75"/>
      <c r="D111" s="68"/>
      <c r="E111" s="77"/>
      <c r="F111" s="78"/>
      <c r="G111" s="79"/>
      <c r="H111" s="67"/>
      <c r="J111" s="12"/>
    </row>
    <row r="112" spans="1:10" s="11" customFormat="1" x14ac:dyDescent="0.2">
      <c r="A112" s="6"/>
      <c r="B112" s="6"/>
      <c r="C112" s="144"/>
      <c r="D112" s="145"/>
      <c r="E112" s="77"/>
      <c r="F112" s="78"/>
      <c r="G112" s="126"/>
      <c r="H112" s="65"/>
      <c r="J112" s="12"/>
    </row>
    <row r="113" spans="1:10" s="11" customFormat="1" x14ac:dyDescent="0.2">
      <c r="A113" s="6"/>
      <c r="B113" s="6"/>
      <c r="C113" s="116">
        <v>2</v>
      </c>
      <c r="D113" s="117" t="s">
        <v>259</v>
      </c>
      <c r="E113" s="118"/>
      <c r="F113" s="119"/>
      <c r="G113" s="120"/>
      <c r="H113" s="121"/>
      <c r="J113" s="12"/>
    </row>
    <row r="114" spans="1:10" s="11" customFormat="1" x14ac:dyDescent="0.2">
      <c r="A114" s="6"/>
      <c r="B114" s="6"/>
      <c r="C114" s="122"/>
      <c r="D114" s="123"/>
      <c r="E114" s="124"/>
      <c r="F114" s="125"/>
      <c r="G114" s="126"/>
      <c r="H114" s="65"/>
      <c r="J114" s="12"/>
    </row>
    <row r="115" spans="1:10" s="11" customFormat="1" x14ac:dyDescent="0.2">
      <c r="A115" s="6"/>
      <c r="B115" s="6"/>
      <c r="C115" s="122"/>
      <c r="D115" s="230" t="s">
        <v>14</v>
      </c>
      <c r="E115" s="230"/>
      <c r="F115" s="125"/>
      <c r="G115" s="126"/>
      <c r="H115" s="65"/>
      <c r="J115" s="12"/>
    </row>
    <row r="116" spans="1:10" s="11" customFormat="1" ht="102" x14ac:dyDescent="0.2">
      <c r="A116" s="6"/>
      <c r="B116" s="6"/>
      <c r="C116" s="122"/>
      <c r="D116" s="146" t="s">
        <v>260</v>
      </c>
      <c r="E116" s="147"/>
      <c r="F116" s="125"/>
      <c r="G116" s="126"/>
      <c r="H116" s="65"/>
      <c r="J116" s="12"/>
    </row>
    <row r="117" spans="1:10" s="11" customFormat="1" ht="63.75" x14ac:dyDescent="0.2">
      <c r="A117" s="6"/>
      <c r="B117" s="6"/>
      <c r="C117" s="122"/>
      <c r="D117" s="146" t="s">
        <v>261</v>
      </c>
      <c r="E117" s="147"/>
      <c r="F117" s="125"/>
      <c r="G117" s="126"/>
      <c r="H117" s="65"/>
      <c r="J117" s="12"/>
    </row>
    <row r="118" spans="1:10" s="11" customFormat="1" ht="82.9" customHeight="1" x14ac:dyDescent="0.2">
      <c r="A118" s="6"/>
      <c r="B118" s="6"/>
      <c r="C118" s="122"/>
      <c r="D118" s="146" t="s">
        <v>262</v>
      </c>
      <c r="E118" s="147"/>
      <c r="F118" s="125"/>
      <c r="G118" s="126"/>
      <c r="H118" s="65"/>
      <c r="J118" s="12"/>
    </row>
    <row r="119" spans="1:10" s="11" customFormat="1" x14ac:dyDescent="0.2">
      <c r="A119" s="6"/>
      <c r="B119" s="6"/>
      <c r="C119" s="75"/>
      <c r="D119" s="68"/>
      <c r="E119" s="77"/>
      <c r="F119" s="78"/>
      <c r="G119" s="79"/>
      <c r="H119" s="67"/>
      <c r="J119" s="12"/>
    </row>
    <row r="120" spans="1:10" s="11" customFormat="1" ht="89.25" x14ac:dyDescent="0.2">
      <c r="A120" s="6"/>
      <c r="B120" s="6"/>
      <c r="C120" s="75"/>
      <c r="D120" s="148" t="s">
        <v>358</v>
      </c>
      <c r="E120" s="77"/>
      <c r="F120" s="78"/>
      <c r="G120" s="79"/>
      <c r="H120" s="67"/>
      <c r="J120" s="12"/>
    </row>
    <row r="121" spans="1:10" s="11" customFormat="1" x14ac:dyDescent="0.2">
      <c r="A121" s="6"/>
      <c r="B121" s="6"/>
      <c r="C121" s="75"/>
      <c r="D121" s="68"/>
      <c r="E121" s="77"/>
      <c r="F121" s="78"/>
      <c r="G121" s="79"/>
      <c r="H121" s="67"/>
      <c r="J121" s="12"/>
    </row>
    <row r="122" spans="1:10" s="11" customFormat="1" ht="51" x14ac:dyDescent="0.2">
      <c r="A122" s="6"/>
      <c r="B122" s="6"/>
      <c r="C122" s="149" t="s">
        <v>24</v>
      </c>
      <c r="D122" s="80" t="s">
        <v>411</v>
      </c>
      <c r="E122" s="150"/>
      <c r="F122" s="125"/>
      <c r="G122" s="136"/>
      <c r="H122" s="151"/>
      <c r="J122" s="12"/>
    </row>
    <row r="123" spans="1:10" s="11" customFormat="1" ht="267" customHeight="1" x14ac:dyDescent="0.2">
      <c r="A123" s="6"/>
      <c r="B123" s="6"/>
      <c r="C123" s="149"/>
      <c r="D123" s="80" t="s">
        <v>413</v>
      </c>
      <c r="E123" s="150"/>
      <c r="F123" s="125"/>
      <c r="G123" s="136"/>
      <c r="H123" s="151"/>
      <c r="J123" s="12"/>
    </row>
    <row r="124" spans="1:10" s="11" customFormat="1" ht="44.45" customHeight="1" x14ac:dyDescent="0.2">
      <c r="A124" s="6"/>
      <c r="B124" s="6"/>
      <c r="C124" s="149"/>
      <c r="D124" s="80" t="s">
        <v>414</v>
      </c>
      <c r="E124" s="81" t="s">
        <v>1</v>
      </c>
      <c r="F124" s="82">
        <v>107.88225000000001</v>
      </c>
      <c r="G124" s="225"/>
      <c r="H124" s="83">
        <f>F124*G124</f>
        <v>0</v>
      </c>
      <c r="J124" s="12"/>
    </row>
    <row r="125" spans="1:10" s="11" customFormat="1" x14ac:dyDescent="0.2">
      <c r="A125" s="6"/>
      <c r="B125" s="6"/>
      <c r="C125" s="149"/>
      <c r="D125" s="80"/>
      <c r="E125" s="81"/>
      <c r="F125" s="82"/>
      <c r="G125" s="225"/>
      <c r="H125" s="83"/>
      <c r="J125" s="12"/>
    </row>
    <row r="126" spans="1:10" s="11" customFormat="1" ht="51" x14ac:dyDescent="0.2">
      <c r="A126" s="6"/>
      <c r="B126" s="6"/>
      <c r="C126" s="149" t="s">
        <v>242</v>
      </c>
      <c r="D126" s="80" t="s">
        <v>411</v>
      </c>
      <c r="E126" s="150"/>
      <c r="F126" s="125"/>
      <c r="G126" s="136"/>
      <c r="H126" s="151"/>
      <c r="J126" s="12"/>
    </row>
    <row r="127" spans="1:10" s="11" customFormat="1" ht="143.44999999999999" customHeight="1" x14ac:dyDescent="0.2">
      <c r="A127" s="6"/>
      <c r="B127" s="6"/>
      <c r="C127" s="149"/>
      <c r="D127" s="80" t="s">
        <v>412</v>
      </c>
      <c r="E127" s="150"/>
      <c r="F127" s="125"/>
      <c r="G127" s="136"/>
      <c r="H127" s="151"/>
      <c r="J127" s="12"/>
    </row>
    <row r="128" spans="1:10" s="11" customFormat="1" ht="41.45" customHeight="1" x14ac:dyDescent="0.2">
      <c r="A128" s="6"/>
      <c r="B128" s="6"/>
      <c r="C128" s="149"/>
      <c r="D128" s="80" t="s">
        <v>415</v>
      </c>
      <c r="E128" s="81" t="s">
        <v>1</v>
      </c>
      <c r="F128" s="82">
        <v>107.88225000000001</v>
      </c>
      <c r="G128" s="225"/>
      <c r="H128" s="83">
        <f>F128*G128</f>
        <v>0</v>
      </c>
      <c r="J128" s="12"/>
    </row>
    <row r="129" spans="1:10" s="11" customFormat="1" x14ac:dyDescent="0.2">
      <c r="A129" s="6"/>
      <c r="B129" s="6"/>
      <c r="C129" s="149"/>
      <c r="D129" s="80"/>
      <c r="E129" s="81"/>
      <c r="F129" s="82"/>
      <c r="G129" s="225"/>
      <c r="H129" s="83"/>
      <c r="J129" s="12"/>
    </row>
    <row r="130" spans="1:10" s="11" customFormat="1" ht="261" customHeight="1" x14ac:dyDescent="0.2">
      <c r="A130" s="6"/>
      <c r="B130" s="6"/>
      <c r="C130" s="75" t="s">
        <v>243</v>
      </c>
      <c r="D130" s="68" t="s">
        <v>416</v>
      </c>
      <c r="E130" s="77"/>
      <c r="F130" s="78"/>
      <c r="G130" s="79"/>
      <c r="H130" s="67"/>
      <c r="J130" s="12"/>
    </row>
    <row r="131" spans="1:10" s="11" customFormat="1" ht="42.6" customHeight="1" x14ac:dyDescent="0.2">
      <c r="A131" s="6"/>
      <c r="B131" s="6"/>
      <c r="C131" s="149"/>
      <c r="D131" s="80" t="s">
        <v>417</v>
      </c>
      <c r="E131" s="81" t="s">
        <v>1</v>
      </c>
      <c r="F131" s="82">
        <v>227.5224</v>
      </c>
      <c r="G131" s="225"/>
      <c r="H131" s="83">
        <f>F131*G131</f>
        <v>0</v>
      </c>
      <c r="J131" s="12"/>
    </row>
    <row r="132" spans="1:10" s="11" customFormat="1" x14ac:dyDescent="0.2">
      <c r="A132" s="6"/>
      <c r="B132" s="6"/>
      <c r="C132" s="75"/>
      <c r="D132" s="68"/>
      <c r="E132" s="77"/>
      <c r="F132" s="78"/>
      <c r="G132" s="79"/>
      <c r="H132" s="67"/>
      <c r="J132" s="12"/>
    </row>
    <row r="133" spans="1:10" s="11" customFormat="1" ht="277.89999999999998" customHeight="1" x14ac:dyDescent="0.2">
      <c r="A133" s="6"/>
      <c r="B133" s="6"/>
      <c r="C133" s="149" t="s">
        <v>273</v>
      </c>
      <c r="D133" s="80" t="s">
        <v>419</v>
      </c>
      <c r="E133" s="150"/>
      <c r="F133" s="125"/>
      <c r="G133" s="136"/>
      <c r="H133" s="151"/>
      <c r="J133" s="12"/>
    </row>
    <row r="134" spans="1:10" s="11" customFormat="1" ht="43.15" customHeight="1" x14ac:dyDescent="0.2">
      <c r="A134" s="6"/>
      <c r="B134" s="6"/>
      <c r="C134" s="149"/>
      <c r="D134" s="80" t="s">
        <v>418</v>
      </c>
      <c r="E134" s="81" t="s">
        <v>1</v>
      </c>
      <c r="F134" s="82">
        <v>227.5224</v>
      </c>
      <c r="G134" s="225"/>
      <c r="H134" s="83">
        <f>F134*G134</f>
        <v>0</v>
      </c>
      <c r="J134" s="12"/>
    </row>
    <row r="135" spans="1:10" s="11" customFormat="1" x14ac:dyDescent="0.2">
      <c r="A135" s="6"/>
      <c r="B135" s="6"/>
      <c r="C135" s="75"/>
      <c r="D135" s="68"/>
      <c r="E135" s="77"/>
      <c r="F135" s="78"/>
      <c r="G135" s="79"/>
      <c r="H135" s="67"/>
      <c r="J135" s="12"/>
    </row>
    <row r="136" spans="1:10" s="11" customFormat="1" ht="190.9" customHeight="1" x14ac:dyDescent="0.2">
      <c r="A136" s="6"/>
      <c r="B136" s="6"/>
      <c r="C136" s="75" t="s">
        <v>274</v>
      </c>
      <c r="D136" s="68" t="s">
        <v>407</v>
      </c>
      <c r="E136" s="77"/>
      <c r="F136" s="78"/>
      <c r="G136" s="79"/>
      <c r="H136" s="67"/>
      <c r="J136" s="12"/>
    </row>
    <row r="137" spans="1:10" s="11" customFormat="1" ht="29.45" customHeight="1" x14ac:dyDescent="0.2">
      <c r="A137" s="6"/>
      <c r="B137" s="6"/>
      <c r="C137" s="75"/>
      <c r="D137" s="80" t="s">
        <v>404</v>
      </c>
      <c r="E137" s="81" t="s">
        <v>1</v>
      </c>
      <c r="F137" s="82">
        <v>227.5224</v>
      </c>
      <c r="G137" s="225"/>
      <c r="H137" s="83">
        <f>F137*G137</f>
        <v>0</v>
      </c>
      <c r="J137" s="12"/>
    </row>
    <row r="138" spans="1:10" s="11" customFormat="1" x14ac:dyDescent="0.2">
      <c r="A138" s="6"/>
      <c r="B138" s="6"/>
      <c r="C138" s="75"/>
      <c r="D138" s="68"/>
      <c r="E138" s="77"/>
      <c r="F138" s="78"/>
      <c r="G138" s="79"/>
      <c r="H138" s="67"/>
      <c r="J138" s="12"/>
    </row>
    <row r="139" spans="1:10" s="11" customFormat="1" ht="204" x14ac:dyDescent="0.2">
      <c r="A139" s="6"/>
      <c r="B139" s="6"/>
      <c r="C139" s="75" t="s">
        <v>320</v>
      </c>
      <c r="D139" s="68" t="s">
        <v>406</v>
      </c>
      <c r="E139" s="77"/>
      <c r="F139" s="78"/>
      <c r="G139" s="79"/>
      <c r="H139" s="67"/>
      <c r="J139" s="12"/>
    </row>
    <row r="140" spans="1:10" s="11" customFormat="1" ht="29.45" customHeight="1" x14ac:dyDescent="0.2">
      <c r="A140" s="6"/>
      <c r="B140" s="6"/>
      <c r="C140" s="75"/>
      <c r="D140" s="80" t="s">
        <v>404</v>
      </c>
      <c r="E140" s="81" t="s">
        <v>1</v>
      </c>
      <c r="F140" s="82">
        <v>107.88225000000001</v>
      </c>
      <c r="G140" s="225"/>
      <c r="H140" s="83">
        <f>F140*G140</f>
        <v>0</v>
      </c>
      <c r="J140" s="12"/>
    </row>
    <row r="141" spans="1:10" s="11" customFormat="1" x14ac:dyDescent="0.2">
      <c r="A141" s="6"/>
      <c r="B141" s="6"/>
      <c r="C141" s="75"/>
      <c r="D141" s="68"/>
      <c r="E141" s="77"/>
      <c r="F141" s="78"/>
      <c r="G141" s="79"/>
      <c r="H141" s="67"/>
      <c r="J141" s="12"/>
    </row>
    <row r="142" spans="1:10" s="11" customFormat="1" ht="305.45" customHeight="1" x14ac:dyDescent="0.2">
      <c r="A142" s="6"/>
      <c r="B142" s="6"/>
      <c r="C142" s="75" t="s">
        <v>285</v>
      </c>
      <c r="D142" s="80" t="s">
        <v>380</v>
      </c>
      <c r="E142" s="77"/>
      <c r="F142" s="78"/>
      <c r="G142" s="79"/>
      <c r="H142" s="67"/>
      <c r="J142" s="12"/>
    </row>
    <row r="143" spans="1:10" s="11" customFormat="1" ht="55.9" customHeight="1" x14ac:dyDescent="0.2">
      <c r="A143" s="6"/>
      <c r="B143" s="6"/>
      <c r="C143" s="75"/>
      <c r="D143" s="80" t="s">
        <v>338</v>
      </c>
      <c r="E143" s="81" t="s">
        <v>1</v>
      </c>
      <c r="F143" s="82">
        <v>192.88395</v>
      </c>
      <c r="G143" s="225"/>
      <c r="H143" s="83">
        <f>F143*G143</f>
        <v>0</v>
      </c>
      <c r="J143" s="12"/>
    </row>
    <row r="144" spans="1:10" s="11" customFormat="1" x14ac:dyDescent="0.2">
      <c r="A144" s="6"/>
      <c r="B144" s="6"/>
      <c r="C144" s="75"/>
      <c r="E144" s="81"/>
      <c r="F144" s="82"/>
      <c r="G144" s="225"/>
      <c r="H144" s="83"/>
      <c r="J144" s="12"/>
    </row>
    <row r="145" spans="1:10" s="11" customFormat="1" ht="369" customHeight="1" x14ac:dyDescent="0.2">
      <c r="A145" s="6"/>
      <c r="B145" s="6"/>
      <c r="C145" s="75" t="s">
        <v>286</v>
      </c>
      <c r="D145" s="152" t="s">
        <v>423</v>
      </c>
      <c r="E145" s="81"/>
      <c r="F145" s="82"/>
      <c r="G145" s="225"/>
      <c r="H145" s="83"/>
      <c r="J145" s="12"/>
    </row>
    <row r="146" spans="1:10" s="11" customFormat="1" ht="38.25" x14ac:dyDescent="0.2">
      <c r="A146" s="6"/>
      <c r="B146" s="6"/>
      <c r="C146" s="75"/>
      <c r="D146" s="80" t="s">
        <v>422</v>
      </c>
      <c r="E146" s="81" t="s">
        <v>1</v>
      </c>
      <c r="F146" s="82">
        <v>34.638449999999999</v>
      </c>
      <c r="G146" s="225"/>
      <c r="H146" s="83">
        <f>F146*G146</f>
        <v>0</v>
      </c>
      <c r="J146" s="12"/>
    </row>
    <row r="147" spans="1:10" s="11" customFormat="1" x14ac:dyDescent="0.2">
      <c r="A147" s="6"/>
      <c r="B147" s="6"/>
      <c r="C147" s="75"/>
      <c r="D147" s="133"/>
      <c r="E147" s="81"/>
      <c r="F147" s="82"/>
      <c r="G147" s="225"/>
      <c r="H147" s="83"/>
      <c r="J147" s="12"/>
    </row>
    <row r="148" spans="1:10" s="11" customFormat="1" ht="234" customHeight="1" x14ac:dyDescent="0.2">
      <c r="A148" s="6"/>
      <c r="B148" s="6"/>
      <c r="C148" s="75" t="s">
        <v>287</v>
      </c>
      <c r="D148" s="133" t="s">
        <v>421</v>
      </c>
      <c r="E148" s="81"/>
      <c r="F148" s="82"/>
      <c r="G148" s="225"/>
      <c r="H148" s="83"/>
      <c r="J148" s="12"/>
    </row>
    <row r="149" spans="1:10" s="11" customFormat="1" ht="38.25" x14ac:dyDescent="0.2">
      <c r="A149" s="6"/>
      <c r="B149" s="6"/>
      <c r="C149" s="75"/>
      <c r="D149" s="80" t="s">
        <v>420</v>
      </c>
      <c r="E149" s="81" t="s">
        <v>1</v>
      </c>
      <c r="F149" s="82">
        <v>107.88225000000001</v>
      </c>
      <c r="G149" s="225"/>
      <c r="H149" s="83">
        <f>F149*G149</f>
        <v>0</v>
      </c>
      <c r="J149" s="12"/>
    </row>
    <row r="150" spans="1:10" s="11" customFormat="1" x14ac:dyDescent="0.2">
      <c r="A150" s="6"/>
      <c r="B150" s="6"/>
      <c r="C150" s="75"/>
      <c r="D150" s="133"/>
      <c r="E150" s="81"/>
      <c r="F150" s="82"/>
      <c r="G150" s="225"/>
      <c r="H150" s="83"/>
      <c r="J150" s="12"/>
    </row>
    <row r="151" spans="1:10" s="11" customFormat="1" ht="246" customHeight="1" x14ac:dyDescent="0.2">
      <c r="A151" s="6"/>
      <c r="B151" s="6"/>
      <c r="C151" s="75" t="s">
        <v>288</v>
      </c>
      <c r="D151" s="80" t="s">
        <v>318</v>
      </c>
      <c r="E151" s="81"/>
      <c r="F151" s="82"/>
      <c r="G151" s="225"/>
      <c r="H151" s="83"/>
      <c r="J151" s="12"/>
    </row>
    <row r="152" spans="1:10" s="11" customFormat="1" ht="97.15" customHeight="1" x14ac:dyDescent="0.2">
      <c r="A152" s="6"/>
      <c r="B152" s="6"/>
      <c r="C152" s="75"/>
      <c r="D152" s="80" t="s">
        <v>319</v>
      </c>
      <c r="E152" s="81"/>
      <c r="F152" s="82"/>
      <c r="G152" s="225"/>
      <c r="H152" s="83"/>
      <c r="J152" s="12"/>
    </row>
    <row r="153" spans="1:10" s="11" customFormat="1" ht="38.25" x14ac:dyDescent="0.2">
      <c r="A153" s="6"/>
      <c r="B153" s="6"/>
      <c r="C153" s="75"/>
      <c r="D153" s="80" t="s">
        <v>339</v>
      </c>
      <c r="E153" s="81" t="s">
        <v>0</v>
      </c>
      <c r="F153" s="82">
        <v>12.55</v>
      </c>
      <c r="G153" s="225"/>
      <c r="H153" s="83">
        <f>F153*G153</f>
        <v>0</v>
      </c>
      <c r="J153" s="12"/>
    </row>
    <row r="154" spans="1:10" s="11" customFormat="1" x14ac:dyDescent="0.2">
      <c r="A154" s="6"/>
      <c r="B154" s="6"/>
      <c r="C154" s="75"/>
      <c r="D154" s="152"/>
      <c r="E154" s="81"/>
      <c r="F154" s="82"/>
      <c r="G154" s="225"/>
      <c r="H154" s="83"/>
      <c r="J154" s="12"/>
    </row>
    <row r="155" spans="1:10" s="11" customFormat="1" ht="234" customHeight="1" x14ac:dyDescent="0.2">
      <c r="A155" s="6"/>
      <c r="B155" s="6"/>
      <c r="C155" s="75" t="s">
        <v>337</v>
      </c>
      <c r="D155" s="80" t="s">
        <v>321</v>
      </c>
      <c r="E155" s="81"/>
      <c r="F155" s="82"/>
      <c r="G155" s="225"/>
      <c r="H155" s="83"/>
      <c r="J155" s="12"/>
    </row>
    <row r="156" spans="1:10" s="11" customFormat="1" ht="57" customHeight="1" x14ac:dyDescent="0.2">
      <c r="A156" s="6"/>
      <c r="B156" s="6"/>
      <c r="C156" s="75"/>
      <c r="D156" s="80" t="s">
        <v>340</v>
      </c>
      <c r="E156" s="81"/>
      <c r="F156" s="82"/>
      <c r="G156" s="225"/>
      <c r="H156" s="83"/>
      <c r="J156" s="12"/>
    </row>
    <row r="157" spans="1:10" s="11" customFormat="1" x14ac:dyDescent="0.2">
      <c r="A157" s="6"/>
      <c r="B157" s="6"/>
      <c r="C157" s="75"/>
      <c r="D157" s="80" t="s">
        <v>323</v>
      </c>
      <c r="E157" s="81" t="s">
        <v>311</v>
      </c>
      <c r="F157" s="82">
        <v>1</v>
      </c>
      <c r="G157" s="225"/>
      <c r="H157" s="83">
        <f t="shared" ref="H157:H164" si="20">F157*G157</f>
        <v>0</v>
      </c>
      <c r="J157" s="12"/>
    </row>
    <row r="158" spans="1:10" s="11" customFormat="1" x14ac:dyDescent="0.2">
      <c r="A158" s="6"/>
      <c r="B158" s="6"/>
      <c r="C158" s="75"/>
      <c r="D158" s="80" t="s">
        <v>322</v>
      </c>
      <c r="E158" s="81" t="s">
        <v>311</v>
      </c>
      <c r="F158" s="82">
        <v>1</v>
      </c>
      <c r="G158" s="225"/>
      <c r="H158" s="83">
        <f t="shared" si="20"/>
        <v>0</v>
      </c>
      <c r="J158" s="12"/>
    </row>
    <row r="159" spans="1:10" s="11" customFormat="1" x14ac:dyDescent="0.2">
      <c r="A159" s="6"/>
      <c r="B159" s="6"/>
      <c r="C159" s="75"/>
      <c r="D159" s="80" t="s">
        <v>324</v>
      </c>
      <c r="E159" s="81" t="s">
        <v>311</v>
      </c>
      <c r="F159" s="82">
        <v>1</v>
      </c>
      <c r="G159" s="225"/>
      <c r="H159" s="83">
        <f t="shared" si="20"/>
        <v>0</v>
      </c>
      <c r="J159" s="12"/>
    </row>
    <row r="160" spans="1:10" s="11" customFormat="1" x14ac:dyDescent="0.2">
      <c r="A160" s="6"/>
      <c r="B160" s="6"/>
      <c r="C160" s="75"/>
      <c r="D160" s="80" t="s">
        <v>325</v>
      </c>
      <c r="E160" s="81" t="s">
        <v>311</v>
      </c>
      <c r="F160" s="82">
        <v>1</v>
      </c>
      <c r="G160" s="225"/>
      <c r="H160" s="83">
        <f t="shared" si="20"/>
        <v>0</v>
      </c>
      <c r="J160" s="12"/>
    </row>
    <row r="161" spans="1:10" s="11" customFormat="1" x14ac:dyDescent="0.2">
      <c r="A161" s="6"/>
      <c r="B161" s="6"/>
      <c r="C161" s="75"/>
      <c r="D161" s="80" t="s">
        <v>326</v>
      </c>
      <c r="E161" s="81" t="s">
        <v>311</v>
      </c>
      <c r="F161" s="82">
        <v>1</v>
      </c>
      <c r="G161" s="225"/>
      <c r="H161" s="83">
        <f t="shared" si="20"/>
        <v>0</v>
      </c>
      <c r="J161" s="12"/>
    </row>
    <row r="162" spans="1:10" s="11" customFormat="1" x14ac:dyDescent="0.2">
      <c r="A162" s="6"/>
      <c r="B162" s="6"/>
      <c r="C162" s="75"/>
      <c r="D162" s="80" t="s">
        <v>327</v>
      </c>
      <c r="E162" s="81" t="s">
        <v>311</v>
      </c>
      <c r="F162" s="82">
        <v>1</v>
      </c>
      <c r="G162" s="225"/>
      <c r="H162" s="83">
        <f t="shared" si="20"/>
        <v>0</v>
      </c>
      <c r="J162" s="12"/>
    </row>
    <row r="163" spans="1:10" s="11" customFormat="1" x14ac:dyDescent="0.2">
      <c r="A163" s="6"/>
      <c r="B163" s="6"/>
      <c r="C163" s="75"/>
      <c r="D163" s="80" t="s">
        <v>328</v>
      </c>
      <c r="E163" s="81" t="s">
        <v>311</v>
      </c>
      <c r="F163" s="82">
        <v>1</v>
      </c>
      <c r="G163" s="225"/>
      <c r="H163" s="83">
        <f t="shared" si="20"/>
        <v>0</v>
      </c>
      <c r="J163" s="12"/>
    </row>
    <row r="164" spans="1:10" s="11" customFormat="1" x14ac:dyDescent="0.2">
      <c r="A164" s="6"/>
      <c r="B164" s="6"/>
      <c r="C164" s="75"/>
      <c r="D164" s="80" t="s">
        <v>329</v>
      </c>
      <c r="E164" s="81" t="s">
        <v>311</v>
      </c>
      <c r="F164" s="82">
        <v>1</v>
      </c>
      <c r="G164" s="225"/>
      <c r="H164" s="83">
        <f t="shared" si="20"/>
        <v>0</v>
      </c>
      <c r="J164" s="12"/>
    </row>
    <row r="165" spans="1:10" s="11" customFormat="1" x14ac:dyDescent="0.2">
      <c r="A165" s="6"/>
      <c r="B165" s="6"/>
      <c r="C165" s="75"/>
      <c r="D165" s="80"/>
      <c r="E165" s="81"/>
      <c r="F165" s="82"/>
      <c r="G165" s="225"/>
      <c r="H165" s="83"/>
      <c r="J165" s="12"/>
    </row>
    <row r="166" spans="1:10" s="11" customFormat="1" ht="382.9" customHeight="1" x14ac:dyDescent="0.2">
      <c r="A166" s="6"/>
      <c r="B166" s="6"/>
      <c r="C166" s="75" t="s">
        <v>345</v>
      </c>
      <c r="D166" s="80" t="s">
        <v>331</v>
      </c>
      <c r="E166" s="81"/>
      <c r="F166" s="82"/>
      <c r="G166" s="225"/>
      <c r="H166" s="83"/>
      <c r="J166" s="12"/>
    </row>
    <row r="167" spans="1:10" s="11" customFormat="1" ht="38.25" x14ac:dyDescent="0.2">
      <c r="A167" s="6"/>
      <c r="B167" s="6"/>
      <c r="C167" s="75"/>
      <c r="D167" s="80" t="s">
        <v>341</v>
      </c>
      <c r="E167" s="81" t="s">
        <v>0</v>
      </c>
      <c r="F167" s="82">
        <v>9.5500000000000007</v>
      </c>
      <c r="G167" s="225"/>
      <c r="H167" s="83">
        <f t="shared" ref="H167" si="21">F167*G167</f>
        <v>0</v>
      </c>
      <c r="J167" s="12"/>
    </row>
    <row r="168" spans="1:10" s="11" customFormat="1" x14ac:dyDescent="0.2">
      <c r="A168" s="6"/>
      <c r="B168" s="6"/>
      <c r="C168" s="75"/>
      <c r="D168" s="80"/>
      <c r="E168" s="81"/>
      <c r="F168" s="82"/>
      <c r="G168" s="225"/>
      <c r="H168" s="83"/>
      <c r="J168" s="12"/>
    </row>
    <row r="169" spans="1:10" s="11" customFormat="1" ht="328.15" customHeight="1" x14ac:dyDescent="0.2">
      <c r="A169" s="6"/>
      <c r="B169" s="6"/>
      <c r="C169" s="75" t="s">
        <v>348</v>
      </c>
      <c r="D169" s="152" t="s">
        <v>332</v>
      </c>
      <c r="E169" s="81"/>
      <c r="F169" s="82"/>
      <c r="G169" s="225"/>
      <c r="H169" s="83"/>
      <c r="J169" s="12"/>
    </row>
    <row r="170" spans="1:10" s="11" customFormat="1" ht="51" x14ac:dyDescent="0.2">
      <c r="A170" s="6"/>
      <c r="B170" s="6"/>
      <c r="C170" s="75"/>
      <c r="D170" s="80" t="s">
        <v>342</v>
      </c>
      <c r="E170" s="81" t="s">
        <v>0</v>
      </c>
      <c r="F170" s="82">
        <v>4.6500000000000004</v>
      </c>
      <c r="G170" s="225"/>
      <c r="H170" s="83">
        <f t="shared" ref="H170" si="22">F170*G170</f>
        <v>0</v>
      </c>
      <c r="J170" s="12"/>
    </row>
    <row r="171" spans="1:10" s="11" customFormat="1" x14ac:dyDescent="0.2">
      <c r="A171" s="6"/>
      <c r="B171" s="6"/>
      <c r="C171" s="75"/>
      <c r="D171" s="152"/>
      <c r="E171" s="81"/>
      <c r="F171" s="82"/>
      <c r="G171" s="225"/>
      <c r="H171" s="83"/>
      <c r="J171" s="12"/>
    </row>
    <row r="172" spans="1:10" s="11" customFormat="1" ht="255" x14ac:dyDescent="0.2">
      <c r="A172" s="6"/>
      <c r="B172" s="6"/>
      <c r="C172" s="75" t="s">
        <v>350</v>
      </c>
      <c r="D172" s="152" t="s">
        <v>333</v>
      </c>
      <c r="E172" s="81"/>
      <c r="F172" s="82"/>
      <c r="G172" s="225"/>
      <c r="H172" s="83"/>
      <c r="J172" s="12"/>
    </row>
    <row r="173" spans="1:10" s="11" customFormat="1" ht="38.25" x14ac:dyDescent="0.2">
      <c r="A173" s="6"/>
      <c r="B173" s="6"/>
      <c r="C173" s="75"/>
      <c r="D173" s="152" t="s">
        <v>343</v>
      </c>
      <c r="F173" s="172"/>
      <c r="J173" s="12"/>
    </row>
    <row r="174" spans="1:10" s="11" customFormat="1" x14ac:dyDescent="0.2">
      <c r="A174" s="6"/>
      <c r="B174" s="6"/>
      <c r="C174" s="75"/>
      <c r="D174" s="152" t="s">
        <v>334</v>
      </c>
      <c r="E174" s="81" t="s">
        <v>0</v>
      </c>
      <c r="F174" s="82">
        <v>0.75</v>
      </c>
      <c r="G174" s="225"/>
      <c r="H174" s="83">
        <f t="shared" ref="H174" si="23">F174*G174</f>
        <v>0</v>
      </c>
      <c r="J174" s="12"/>
    </row>
    <row r="175" spans="1:10" s="11" customFormat="1" x14ac:dyDescent="0.2">
      <c r="A175" s="6"/>
      <c r="B175" s="6"/>
      <c r="C175" s="75"/>
      <c r="D175" s="152" t="s">
        <v>335</v>
      </c>
      <c r="E175" s="81" t="s">
        <v>0</v>
      </c>
      <c r="F175" s="82">
        <v>0.75</v>
      </c>
      <c r="G175" s="225"/>
      <c r="H175" s="83">
        <f t="shared" ref="H175" si="24">F175*G175</f>
        <v>0</v>
      </c>
      <c r="J175" s="12"/>
    </row>
    <row r="176" spans="1:10" s="11" customFormat="1" x14ac:dyDescent="0.2">
      <c r="A176" s="6"/>
      <c r="B176" s="6"/>
      <c r="C176" s="75"/>
      <c r="D176" s="152"/>
      <c r="E176" s="81"/>
      <c r="F176" s="82"/>
      <c r="G176" s="225"/>
      <c r="H176" s="83"/>
      <c r="J176" s="12"/>
    </row>
    <row r="177" spans="1:10" s="11" customFormat="1" ht="244.15" customHeight="1" x14ac:dyDescent="0.2">
      <c r="A177" s="6"/>
      <c r="B177" s="6"/>
      <c r="C177" s="75" t="s">
        <v>353</v>
      </c>
      <c r="D177" s="152" t="s">
        <v>336</v>
      </c>
      <c r="E177" s="81"/>
      <c r="F177" s="82"/>
      <c r="G177" s="225"/>
      <c r="H177" s="83"/>
      <c r="J177" s="12"/>
    </row>
    <row r="178" spans="1:10" s="11" customFormat="1" ht="38.25" x14ac:dyDescent="0.2">
      <c r="A178" s="6"/>
      <c r="B178" s="6"/>
      <c r="C178" s="75"/>
      <c r="D178" s="152" t="s">
        <v>344</v>
      </c>
      <c r="E178" s="81" t="s">
        <v>0</v>
      </c>
      <c r="F178" s="82">
        <v>11.65</v>
      </c>
      <c r="G178" s="225"/>
      <c r="H178" s="83">
        <f t="shared" ref="H178" si="25">F178*G178</f>
        <v>0</v>
      </c>
      <c r="J178" s="12"/>
    </row>
    <row r="179" spans="1:10" s="11" customFormat="1" x14ac:dyDescent="0.2">
      <c r="A179" s="6"/>
      <c r="B179" s="6"/>
      <c r="C179" s="75"/>
      <c r="D179" s="152"/>
      <c r="E179" s="81"/>
      <c r="F179" s="82"/>
      <c r="G179" s="225"/>
      <c r="H179" s="83"/>
      <c r="J179" s="12"/>
    </row>
    <row r="180" spans="1:10" s="11" customFormat="1" ht="355.9" customHeight="1" x14ac:dyDescent="0.2">
      <c r="A180" s="6"/>
      <c r="B180" s="6"/>
      <c r="C180" s="153" t="s">
        <v>355</v>
      </c>
      <c r="D180" s="152" t="s">
        <v>346</v>
      </c>
      <c r="F180" s="172"/>
      <c r="J180" s="12"/>
    </row>
    <row r="181" spans="1:10" s="11" customFormat="1" ht="51" x14ac:dyDescent="0.2">
      <c r="A181" s="6"/>
      <c r="B181" s="6"/>
      <c r="C181" s="75"/>
      <c r="D181" s="152" t="s">
        <v>347</v>
      </c>
      <c r="E181" s="81" t="s">
        <v>0</v>
      </c>
      <c r="F181" s="82">
        <v>25.1</v>
      </c>
      <c r="G181" s="225"/>
      <c r="H181" s="83">
        <f t="shared" ref="H181" si="26">F181*G181</f>
        <v>0</v>
      </c>
      <c r="J181" s="12"/>
    </row>
    <row r="182" spans="1:10" s="11" customFormat="1" x14ac:dyDescent="0.2">
      <c r="A182" s="6"/>
      <c r="B182" s="6"/>
      <c r="C182" s="75"/>
      <c r="D182" s="152"/>
      <c r="E182" s="81"/>
      <c r="F182" s="82"/>
      <c r="G182" s="225"/>
      <c r="H182" s="83"/>
      <c r="J182" s="12"/>
    </row>
    <row r="183" spans="1:10" s="11" customFormat="1" ht="255" x14ac:dyDescent="0.2">
      <c r="A183" s="6"/>
      <c r="B183" s="6"/>
      <c r="C183" s="75" t="s">
        <v>357</v>
      </c>
      <c r="D183" s="152" t="s">
        <v>349</v>
      </c>
      <c r="E183" s="81"/>
      <c r="F183" s="82"/>
      <c r="G183" s="225"/>
      <c r="H183" s="83"/>
      <c r="J183" s="12"/>
    </row>
    <row r="184" spans="1:10" s="11" customFormat="1" ht="51" x14ac:dyDescent="0.2">
      <c r="A184" s="6"/>
      <c r="B184" s="6"/>
      <c r="C184" s="75"/>
      <c r="D184" s="152" t="s">
        <v>347</v>
      </c>
      <c r="E184" s="81" t="s">
        <v>0</v>
      </c>
      <c r="F184" s="82">
        <v>9.1</v>
      </c>
      <c r="G184" s="225"/>
      <c r="H184" s="83">
        <f t="shared" ref="H184" si="27">F184*G184</f>
        <v>0</v>
      </c>
      <c r="J184" s="12"/>
    </row>
    <row r="185" spans="1:10" s="11" customFormat="1" x14ac:dyDescent="0.2">
      <c r="A185" s="6"/>
      <c r="B185" s="6"/>
      <c r="C185" s="75"/>
      <c r="D185" s="152"/>
      <c r="E185" s="81"/>
      <c r="F185" s="82"/>
      <c r="G185" s="225"/>
      <c r="H185" s="83"/>
      <c r="J185" s="12"/>
    </row>
    <row r="186" spans="1:10" s="11" customFormat="1" ht="267.75" x14ac:dyDescent="0.2">
      <c r="A186" s="6"/>
      <c r="B186" s="6"/>
      <c r="C186" s="75" t="s">
        <v>362</v>
      </c>
      <c r="D186" s="152" t="s">
        <v>351</v>
      </c>
      <c r="E186" s="81"/>
      <c r="F186" s="82"/>
      <c r="G186" s="225"/>
      <c r="H186" s="83"/>
      <c r="J186" s="12"/>
    </row>
    <row r="187" spans="1:10" s="11" customFormat="1" ht="51" x14ac:dyDescent="0.2">
      <c r="A187" s="6"/>
      <c r="B187" s="6"/>
      <c r="C187" s="75"/>
      <c r="D187" s="154" t="s">
        <v>381</v>
      </c>
      <c r="E187" s="81" t="s">
        <v>0</v>
      </c>
      <c r="F187" s="82">
        <v>1.8</v>
      </c>
      <c r="G187" s="225"/>
      <c r="H187" s="83">
        <f t="shared" ref="H187" si="28">F187*G187</f>
        <v>0</v>
      </c>
      <c r="J187" s="12"/>
    </row>
    <row r="188" spans="1:10" s="11" customFormat="1" x14ac:dyDescent="0.2">
      <c r="A188" s="6"/>
      <c r="B188" s="6"/>
      <c r="C188" s="75"/>
      <c r="D188" s="152"/>
      <c r="E188" s="81"/>
      <c r="F188" s="82"/>
      <c r="G188" s="225"/>
      <c r="H188" s="83"/>
      <c r="J188" s="12"/>
    </row>
    <row r="189" spans="1:10" s="11" customFormat="1" ht="274.14999999999998" customHeight="1" x14ac:dyDescent="0.2">
      <c r="A189" s="6"/>
      <c r="B189" s="6"/>
      <c r="C189" s="75" t="s">
        <v>365</v>
      </c>
      <c r="D189" s="152" t="s">
        <v>352</v>
      </c>
      <c r="E189" s="81"/>
      <c r="F189" s="82"/>
      <c r="G189" s="225"/>
      <c r="H189" s="83"/>
      <c r="J189" s="12"/>
    </row>
    <row r="190" spans="1:10" s="11" customFormat="1" ht="38.25" x14ac:dyDescent="0.2">
      <c r="A190" s="6"/>
      <c r="B190" s="6"/>
      <c r="C190" s="75"/>
      <c r="D190" s="154" t="s">
        <v>354</v>
      </c>
      <c r="E190" s="81" t="s">
        <v>0</v>
      </c>
      <c r="F190" s="82">
        <v>42.273000000000003</v>
      </c>
      <c r="G190" s="225"/>
      <c r="H190" s="83">
        <f t="shared" ref="H190" si="29">F190*G190</f>
        <v>0</v>
      </c>
      <c r="J190" s="12"/>
    </row>
    <row r="191" spans="1:10" s="11" customFormat="1" x14ac:dyDescent="0.2">
      <c r="A191" s="6"/>
      <c r="B191" s="6"/>
      <c r="C191" s="75"/>
      <c r="D191" s="152"/>
      <c r="E191" s="81"/>
      <c r="F191" s="82"/>
      <c r="G191" s="225"/>
      <c r="H191" s="83"/>
      <c r="J191" s="12"/>
    </row>
    <row r="192" spans="1:10" s="11" customFormat="1" ht="202.15" customHeight="1" x14ac:dyDescent="0.2">
      <c r="A192" s="6"/>
      <c r="B192" s="6"/>
      <c r="C192" s="75" t="s">
        <v>368</v>
      </c>
      <c r="D192" s="152" t="s">
        <v>356</v>
      </c>
      <c r="E192" s="81"/>
      <c r="F192" s="82"/>
      <c r="G192" s="225"/>
      <c r="H192" s="83"/>
      <c r="J192" s="12"/>
    </row>
    <row r="193" spans="1:10" s="11" customFormat="1" ht="38.25" x14ac:dyDescent="0.2">
      <c r="A193" s="6"/>
      <c r="B193" s="6"/>
      <c r="C193" s="75"/>
      <c r="D193" s="154" t="s">
        <v>354</v>
      </c>
      <c r="E193" s="81" t="s">
        <v>0</v>
      </c>
      <c r="F193" s="82">
        <v>10.5</v>
      </c>
      <c r="G193" s="225"/>
      <c r="H193" s="83">
        <f t="shared" ref="H193" si="30">F193*G193</f>
        <v>0</v>
      </c>
      <c r="J193" s="12"/>
    </row>
    <row r="194" spans="1:10" s="11" customFormat="1" x14ac:dyDescent="0.2">
      <c r="A194" s="6"/>
      <c r="B194" s="6"/>
      <c r="C194" s="75"/>
      <c r="D194" s="152"/>
      <c r="E194" s="81"/>
      <c r="F194" s="82"/>
      <c r="G194" s="225"/>
      <c r="H194" s="83"/>
      <c r="J194" s="12"/>
    </row>
    <row r="195" spans="1:10" s="11" customFormat="1" ht="216.75" x14ac:dyDescent="0.2">
      <c r="A195" s="6"/>
      <c r="B195" s="6"/>
      <c r="C195" s="75" t="s">
        <v>379</v>
      </c>
      <c r="D195" s="152" t="s">
        <v>364</v>
      </c>
      <c r="E195" s="81"/>
      <c r="F195" s="82"/>
      <c r="G195" s="225"/>
      <c r="H195" s="83"/>
      <c r="J195" s="12"/>
    </row>
    <row r="196" spans="1:10" s="11" customFormat="1" ht="38.25" x14ac:dyDescent="0.2">
      <c r="A196" s="6"/>
      <c r="B196" s="6"/>
      <c r="C196" s="75"/>
      <c r="D196" s="154" t="s">
        <v>354</v>
      </c>
      <c r="E196" s="81" t="s">
        <v>0</v>
      </c>
      <c r="F196" s="82">
        <v>46.063499999999998</v>
      </c>
      <c r="G196" s="225"/>
      <c r="H196" s="83">
        <f t="shared" ref="H196" si="31">F196*G196</f>
        <v>0</v>
      </c>
      <c r="J196" s="12"/>
    </row>
    <row r="197" spans="1:10" s="11" customFormat="1" x14ac:dyDescent="0.2">
      <c r="A197" s="6"/>
      <c r="B197" s="6"/>
      <c r="C197" s="75"/>
      <c r="D197" s="152"/>
      <c r="E197" s="81"/>
      <c r="F197" s="82"/>
      <c r="G197" s="225"/>
      <c r="H197" s="83"/>
      <c r="J197" s="12"/>
    </row>
    <row r="198" spans="1:10" s="11" customFormat="1" ht="380.45" customHeight="1" x14ac:dyDescent="0.2">
      <c r="A198" s="6"/>
      <c r="B198" s="6"/>
      <c r="C198" s="75" t="s">
        <v>424</v>
      </c>
      <c r="D198" s="152" t="s">
        <v>374</v>
      </c>
      <c r="E198" s="81"/>
      <c r="F198" s="82"/>
      <c r="G198" s="225"/>
      <c r="H198" s="83"/>
      <c r="J198" s="12"/>
    </row>
    <row r="199" spans="1:10" s="11" customFormat="1" ht="38.25" x14ac:dyDescent="0.2">
      <c r="A199" s="6"/>
      <c r="B199" s="6"/>
      <c r="C199" s="75"/>
      <c r="D199" s="152" t="s">
        <v>375</v>
      </c>
      <c r="E199" s="81"/>
      <c r="F199" s="82"/>
      <c r="G199" s="225"/>
      <c r="H199" s="83"/>
      <c r="J199" s="12"/>
    </row>
    <row r="200" spans="1:10" s="11" customFormat="1" x14ac:dyDescent="0.2">
      <c r="A200" s="6"/>
      <c r="B200" s="6"/>
      <c r="C200" s="75"/>
      <c r="D200" s="152" t="s">
        <v>376</v>
      </c>
      <c r="E200" s="81" t="s">
        <v>311</v>
      </c>
      <c r="F200" s="82">
        <v>1</v>
      </c>
      <c r="G200" s="225"/>
      <c r="H200" s="83">
        <f t="shared" ref="H200:H202" si="32">F200*G200</f>
        <v>0</v>
      </c>
      <c r="J200" s="12"/>
    </row>
    <row r="201" spans="1:10" s="11" customFormat="1" x14ac:dyDescent="0.2">
      <c r="A201" s="6"/>
      <c r="B201" s="6"/>
      <c r="C201" s="75"/>
      <c r="D201" s="152" t="s">
        <v>377</v>
      </c>
      <c r="E201" s="81" t="s">
        <v>311</v>
      </c>
      <c r="F201" s="82">
        <v>1</v>
      </c>
      <c r="G201" s="225"/>
      <c r="H201" s="83">
        <f t="shared" si="32"/>
        <v>0</v>
      </c>
      <c r="J201" s="12"/>
    </row>
    <row r="202" spans="1:10" s="11" customFormat="1" x14ac:dyDescent="0.2">
      <c r="A202" s="6"/>
      <c r="B202" s="6"/>
      <c r="C202" s="75"/>
      <c r="D202" s="152" t="s">
        <v>378</v>
      </c>
      <c r="E202" s="81" t="s">
        <v>311</v>
      </c>
      <c r="F202" s="82">
        <v>1</v>
      </c>
      <c r="G202" s="225"/>
      <c r="H202" s="83">
        <f t="shared" si="32"/>
        <v>0</v>
      </c>
      <c r="J202" s="12"/>
    </row>
    <row r="203" spans="1:10" s="11" customFormat="1" x14ac:dyDescent="0.2">
      <c r="A203" s="6"/>
      <c r="B203" s="6"/>
      <c r="C203" s="75"/>
      <c r="D203" s="152"/>
      <c r="E203" s="81"/>
      <c r="F203" s="82"/>
      <c r="G203" s="225"/>
      <c r="H203" s="83"/>
      <c r="J203" s="12"/>
    </row>
    <row r="204" spans="1:10" s="11" customFormat="1" ht="125.45" customHeight="1" x14ac:dyDescent="0.2">
      <c r="A204" s="6"/>
      <c r="B204" s="6"/>
      <c r="C204" s="75" t="s">
        <v>425</v>
      </c>
      <c r="D204" s="152" t="s">
        <v>363</v>
      </c>
      <c r="E204" s="81"/>
      <c r="F204" s="82"/>
      <c r="G204" s="225"/>
      <c r="H204" s="83"/>
      <c r="J204" s="12"/>
    </row>
    <row r="205" spans="1:10" s="11" customFormat="1" ht="38.25" x14ac:dyDescent="0.2">
      <c r="A205" s="6"/>
      <c r="B205" s="6"/>
      <c r="C205" s="75"/>
      <c r="D205" s="154" t="s">
        <v>354</v>
      </c>
      <c r="E205" s="81" t="s">
        <v>0</v>
      </c>
      <c r="F205" s="82">
        <v>46.063499999999998</v>
      </c>
      <c r="G205" s="225"/>
      <c r="H205" s="83">
        <f t="shared" ref="H205" si="33">F205*G205</f>
        <v>0</v>
      </c>
      <c r="J205" s="12"/>
    </row>
    <row r="206" spans="1:10" s="11" customFormat="1" x14ac:dyDescent="0.2">
      <c r="A206" s="6"/>
      <c r="B206" s="6"/>
      <c r="C206" s="75"/>
      <c r="D206" s="152"/>
      <c r="E206" s="81"/>
      <c r="F206" s="82"/>
      <c r="G206" s="225"/>
      <c r="H206" s="83"/>
      <c r="J206" s="12"/>
    </row>
    <row r="207" spans="1:10" s="11" customFormat="1" ht="168" customHeight="1" x14ac:dyDescent="0.2">
      <c r="A207" s="6"/>
      <c r="B207" s="6"/>
      <c r="C207" s="75" t="s">
        <v>426</v>
      </c>
      <c r="D207" s="152" t="s">
        <v>366</v>
      </c>
      <c r="E207" s="81"/>
      <c r="F207" s="82"/>
      <c r="G207" s="225"/>
      <c r="H207" s="83"/>
      <c r="J207" s="12"/>
    </row>
    <row r="208" spans="1:10" s="11" customFormat="1" ht="25.5" x14ac:dyDescent="0.2">
      <c r="A208" s="6"/>
      <c r="B208" s="6"/>
      <c r="C208" s="75"/>
      <c r="D208" s="154" t="s">
        <v>367</v>
      </c>
      <c r="E208" s="81"/>
      <c r="F208" s="82"/>
      <c r="G208" s="225"/>
      <c r="H208" s="83"/>
      <c r="J208" s="12"/>
    </row>
    <row r="209" spans="1:10" s="11" customFormat="1" x14ac:dyDescent="0.2">
      <c r="A209" s="6"/>
      <c r="B209" s="6"/>
      <c r="C209" s="75"/>
      <c r="D209" s="80" t="s">
        <v>310</v>
      </c>
      <c r="F209" s="172"/>
      <c r="J209" s="12"/>
    </row>
    <row r="210" spans="1:10" s="11" customFormat="1" x14ac:dyDescent="0.2">
      <c r="A210" s="6"/>
      <c r="B210" s="6"/>
      <c r="C210" s="75"/>
      <c r="D210" s="132" t="s">
        <v>312</v>
      </c>
      <c r="E210" s="81" t="s">
        <v>311</v>
      </c>
      <c r="F210" s="82">
        <v>2</v>
      </c>
      <c r="G210" s="225"/>
      <c r="H210" s="83">
        <f t="shared" ref="H210:H212" si="34">F210*G210</f>
        <v>0</v>
      </c>
      <c r="J210" s="12"/>
    </row>
    <row r="211" spans="1:10" s="11" customFormat="1" x14ac:dyDescent="0.2">
      <c r="A211" s="6"/>
      <c r="B211" s="6"/>
      <c r="C211" s="75"/>
      <c r="D211" s="132" t="s">
        <v>313</v>
      </c>
      <c r="E211" s="81" t="s">
        <v>311</v>
      </c>
      <c r="F211" s="82">
        <v>1</v>
      </c>
      <c r="G211" s="225"/>
      <c r="H211" s="83">
        <f t="shared" si="34"/>
        <v>0</v>
      </c>
      <c r="J211" s="12"/>
    </row>
    <row r="212" spans="1:10" s="11" customFormat="1" x14ac:dyDescent="0.2">
      <c r="A212" s="6"/>
      <c r="B212" s="6"/>
      <c r="C212" s="75"/>
      <c r="D212" s="132" t="s">
        <v>314</v>
      </c>
      <c r="E212" s="81" t="s">
        <v>311</v>
      </c>
      <c r="F212" s="82">
        <v>1</v>
      </c>
      <c r="G212" s="225"/>
      <c r="H212" s="83">
        <f t="shared" si="34"/>
        <v>0</v>
      </c>
      <c r="J212" s="12"/>
    </row>
    <row r="213" spans="1:10" s="11" customFormat="1" x14ac:dyDescent="0.2">
      <c r="A213" s="6"/>
      <c r="B213" s="6"/>
      <c r="C213" s="75"/>
      <c r="D213" s="152"/>
      <c r="E213" s="81"/>
      <c r="F213" s="82"/>
      <c r="G213" s="225"/>
      <c r="H213" s="83"/>
      <c r="J213" s="12"/>
    </row>
    <row r="214" spans="1:10" s="11" customFormat="1" ht="245.45" customHeight="1" x14ac:dyDescent="0.2">
      <c r="A214" s="6"/>
      <c r="B214" s="6"/>
      <c r="C214" s="75" t="s">
        <v>427</v>
      </c>
      <c r="D214" s="152" t="s">
        <v>370</v>
      </c>
      <c r="E214" s="81"/>
      <c r="F214" s="82"/>
      <c r="G214" s="225"/>
      <c r="H214" s="83"/>
      <c r="J214" s="12"/>
    </row>
    <row r="215" spans="1:10" s="11" customFormat="1" ht="25.5" x14ac:dyDescent="0.2">
      <c r="A215" s="6"/>
      <c r="B215" s="6"/>
      <c r="C215" s="75"/>
      <c r="D215" s="154" t="s">
        <v>369</v>
      </c>
      <c r="E215" s="81" t="s">
        <v>0</v>
      </c>
      <c r="F215" s="82">
        <v>54</v>
      </c>
      <c r="G215" s="225"/>
      <c r="H215" s="83">
        <f t="shared" ref="H215" si="35">F215*G215</f>
        <v>0</v>
      </c>
      <c r="J215" s="12"/>
    </row>
    <row r="216" spans="1:10" s="11" customFormat="1" x14ac:dyDescent="0.2">
      <c r="A216" s="6"/>
      <c r="B216" s="6"/>
      <c r="C216" s="155"/>
      <c r="D216" s="156"/>
      <c r="E216" s="81"/>
      <c r="F216" s="82"/>
      <c r="G216" s="225"/>
      <c r="H216" s="83"/>
      <c r="J216" s="12"/>
    </row>
    <row r="217" spans="1:10" s="11" customFormat="1" x14ac:dyDescent="0.2">
      <c r="A217" s="6"/>
      <c r="B217" s="6"/>
      <c r="C217" s="138" t="s">
        <v>275</v>
      </c>
      <c r="D217" s="139" t="str">
        <f>D113</f>
        <v>TESARSKI I KROVOPOKRIVAČKI RADOVI</v>
      </c>
      <c r="E217" s="140" t="s">
        <v>2</v>
      </c>
      <c r="F217" s="141"/>
      <c r="G217" s="142"/>
      <c r="H217" s="157">
        <f>SUM(H115:H216)</f>
        <v>0</v>
      </c>
      <c r="J217" s="12"/>
    </row>
    <row r="218" spans="1:10" s="11" customFormat="1" x14ac:dyDescent="0.2">
      <c r="A218" s="6"/>
      <c r="B218" s="6"/>
      <c r="C218" s="75"/>
      <c r="D218" s="68"/>
      <c r="E218" s="77"/>
      <c r="F218" s="78"/>
      <c r="G218" s="79"/>
      <c r="H218" s="67"/>
      <c r="J218" s="12"/>
    </row>
    <row r="219" spans="1:10" s="11" customFormat="1" x14ac:dyDescent="0.2">
      <c r="A219" s="6"/>
      <c r="B219" s="6"/>
      <c r="C219" s="122"/>
      <c r="D219" s="123"/>
      <c r="E219" s="77"/>
      <c r="F219" s="78"/>
      <c r="G219" s="126"/>
      <c r="H219" s="65"/>
      <c r="J219" s="12"/>
    </row>
    <row r="220" spans="1:10" s="11" customFormat="1" x14ac:dyDescent="0.2">
      <c r="A220" s="6"/>
      <c r="B220" s="6"/>
      <c r="C220" s="116">
        <v>3</v>
      </c>
      <c r="D220" s="117" t="s">
        <v>28</v>
      </c>
      <c r="E220" s="118"/>
      <c r="F220" s="119"/>
      <c r="G220" s="120"/>
      <c r="H220" s="121"/>
      <c r="J220" s="12"/>
    </row>
    <row r="221" spans="1:10" s="11" customFormat="1" x14ac:dyDescent="0.2">
      <c r="A221" s="6"/>
      <c r="B221" s="6"/>
      <c r="C221" s="75"/>
      <c r="D221" s="68"/>
      <c r="E221" s="77"/>
      <c r="F221" s="78"/>
      <c r="G221" s="126"/>
      <c r="H221" s="65"/>
      <c r="J221" s="12"/>
    </row>
    <row r="222" spans="1:10" s="11" customFormat="1" x14ac:dyDescent="0.2">
      <c r="A222" s="6"/>
      <c r="B222" s="6"/>
      <c r="C222" s="75"/>
      <c r="D222" s="229" t="s">
        <v>14</v>
      </c>
      <c r="E222" s="229"/>
      <c r="F222" s="78"/>
      <c r="G222" s="126"/>
      <c r="H222" s="65"/>
      <c r="J222" s="12"/>
    </row>
    <row r="223" spans="1:10" s="11" customFormat="1" x14ac:dyDescent="0.2">
      <c r="A223" s="6"/>
      <c r="B223" s="6"/>
      <c r="C223" s="75"/>
      <c r="D223" s="129" t="s">
        <v>29</v>
      </c>
      <c r="E223" s="77"/>
      <c r="F223" s="78"/>
      <c r="G223" s="126"/>
      <c r="H223" s="65"/>
      <c r="J223" s="12"/>
    </row>
    <row r="224" spans="1:10" s="11" customFormat="1" ht="38.25" x14ac:dyDescent="0.2">
      <c r="A224" s="6"/>
      <c r="B224" s="6"/>
      <c r="C224" s="75"/>
      <c r="D224" s="129" t="s">
        <v>30</v>
      </c>
      <c r="E224" s="77"/>
      <c r="F224" s="78"/>
      <c r="G224" s="126"/>
      <c r="H224" s="65"/>
      <c r="J224" s="12"/>
    </row>
    <row r="225" spans="1:10" s="11" customFormat="1" ht="25.5" x14ac:dyDescent="0.2">
      <c r="A225" s="6"/>
      <c r="B225" s="6"/>
      <c r="C225" s="75"/>
      <c r="D225" s="129" t="s">
        <v>31</v>
      </c>
      <c r="E225" s="77"/>
      <c r="F225" s="78"/>
      <c r="G225" s="126"/>
      <c r="H225" s="65"/>
      <c r="J225" s="12"/>
    </row>
    <row r="226" spans="1:10" s="11" customFormat="1" ht="38.25" x14ac:dyDescent="0.2">
      <c r="A226" s="6"/>
      <c r="B226" s="6"/>
      <c r="C226" s="75"/>
      <c r="D226" s="129" t="s">
        <v>32</v>
      </c>
      <c r="E226" s="77"/>
      <c r="F226" s="78"/>
      <c r="G226" s="126"/>
      <c r="H226" s="65"/>
      <c r="J226" s="12"/>
    </row>
    <row r="227" spans="1:10" s="11" customFormat="1" ht="38.25" x14ac:dyDescent="0.2">
      <c r="A227" s="6"/>
      <c r="B227" s="6"/>
      <c r="C227" s="75"/>
      <c r="D227" s="129" t="s">
        <v>233</v>
      </c>
      <c r="E227" s="77"/>
      <c r="F227" s="78"/>
      <c r="G227" s="126"/>
      <c r="H227" s="65"/>
      <c r="J227" s="12"/>
    </row>
    <row r="228" spans="1:10" s="11" customFormat="1" ht="89.25" x14ac:dyDescent="0.2">
      <c r="A228" s="6"/>
      <c r="B228" s="6"/>
      <c r="C228" s="75"/>
      <c r="D228" s="129" t="s">
        <v>33</v>
      </c>
      <c r="E228" s="77"/>
      <c r="F228" s="78"/>
      <c r="G228" s="126"/>
      <c r="H228" s="65"/>
      <c r="J228" s="12"/>
    </row>
    <row r="229" spans="1:10" s="11" customFormat="1" ht="38.25" x14ac:dyDescent="0.2">
      <c r="A229" s="6"/>
      <c r="B229" s="6"/>
      <c r="C229" s="75"/>
      <c r="D229" s="129" t="s">
        <v>34</v>
      </c>
      <c r="E229" s="77"/>
      <c r="F229" s="78"/>
      <c r="G229" s="126"/>
      <c r="H229" s="65"/>
      <c r="J229" s="12"/>
    </row>
    <row r="230" spans="1:10" s="11" customFormat="1" ht="153" x14ac:dyDescent="0.2">
      <c r="A230" s="6"/>
      <c r="B230" s="6"/>
      <c r="C230" s="75"/>
      <c r="D230" s="129" t="s">
        <v>35</v>
      </c>
      <c r="E230" s="77"/>
      <c r="F230" s="78"/>
      <c r="G230" s="126"/>
      <c r="H230" s="65"/>
      <c r="J230" s="12"/>
    </row>
    <row r="231" spans="1:10" s="11" customFormat="1" ht="51" x14ac:dyDescent="0.2">
      <c r="A231" s="6"/>
      <c r="B231" s="6"/>
      <c r="C231" s="75"/>
      <c r="D231" s="129" t="s">
        <v>36</v>
      </c>
      <c r="E231" s="77"/>
      <c r="F231" s="78"/>
      <c r="G231" s="126"/>
      <c r="H231" s="65"/>
      <c r="J231" s="12"/>
    </row>
    <row r="232" spans="1:10" s="11" customFormat="1" ht="38.25" x14ac:dyDescent="0.2">
      <c r="A232" s="6"/>
      <c r="B232" s="6"/>
      <c r="C232" s="75"/>
      <c r="D232" s="129" t="s">
        <v>34</v>
      </c>
      <c r="E232" s="77"/>
      <c r="F232" s="78"/>
      <c r="G232" s="126"/>
      <c r="H232" s="65"/>
      <c r="J232" s="12"/>
    </row>
    <row r="233" spans="1:10" s="11" customFormat="1" ht="25.5" x14ac:dyDescent="0.2">
      <c r="A233" s="6"/>
      <c r="B233" s="6"/>
      <c r="C233" s="75"/>
      <c r="D233" s="129" t="s">
        <v>37</v>
      </c>
      <c r="E233" s="77"/>
      <c r="F233" s="78"/>
      <c r="G233" s="126"/>
      <c r="H233" s="65"/>
      <c r="J233" s="12"/>
    </row>
    <row r="234" spans="1:10" s="11" customFormat="1" x14ac:dyDescent="0.2">
      <c r="A234" s="6"/>
      <c r="B234" s="6"/>
      <c r="C234" s="75"/>
      <c r="D234" s="129" t="s">
        <v>23</v>
      </c>
      <c r="E234" s="77"/>
      <c r="F234" s="78"/>
      <c r="G234" s="126"/>
      <c r="H234" s="65"/>
      <c r="J234" s="12"/>
    </row>
    <row r="235" spans="1:10" s="11" customFormat="1" ht="51" x14ac:dyDescent="0.2">
      <c r="A235" s="6"/>
      <c r="B235" s="6"/>
      <c r="C235" s="75"/>
      <c r="D235" s="129" t="s">
        <v>38</v>
      </c>
      <c r="E235" s="77"/>
      <c r="F235" s="78"/>
      <c r="G235" s="126"/>
      <c r="H235" s="65"/>
      <c r="J235" s="12"/>
    </row>
    <row r="236" spans="1:10" s="11" customFormat="1" x14ac:dyDescent="0.2">
      <c r="A236" s="6"/>
      <c r="B236" s="6"/>
      <c r="C236" s="75"/>
      <c r="D236" s="129" t="s">
        <v>39</v>
      </c>
      <c r="E236" s="77"/>
      <c r="F236" s="78"/>
      <c r="G236" s="126"/>
      <c r="H236" s="65"/>
      <c r="J236" s="12"/>
    </row>
    <row r="237" spans="1:10" s="11" customFormat="1" ht="38.25" x14ac:dyDescent="0.2">
      <c r="A237" s="6"/>
      <c r="B237" s="6"/>
      <c r="C237" s="75"/>
      <c r="D237" s="129" t="s">
        <v>40</v>
      </c>
      <c r="E237" s="77"/>
      <c r="F237" s="78"/>
      <c r="G237" s="126"/>
      <c r="H237" s="65"/>
      <c r="J237" s="12"/>
    </row>
    <row r="238" spans="1:10" s="11" customFormat="1" ht="25.5" x14ac:dyDescent="0.2">
      <c r="A238" s="6"/>
      <c r="B238" s="6"/>
      <c r="C238" s="75"/>
      <c r="D238" s="129" t="s">
        <v>41</v>
      </c>
      <c r="E238" s="77"/>
      <c r="F238" s="78"/>
      <c r="G238" s="126"/>
      <c r="H238" s="65"/>
      <c r="J238" s="12"/>
    </row>
    <row r="239" spans="1:10" s="11" customFormat="1" ht="25.5" x14ac:dyDescent="0.2">
      <c r="A239" s="6"/>
      <c r="B239" s="6"/>
      <c r="C239" s="75"/>
      <c r="D239" s="129" t="s">
        <v>42</v>
      </c>
      <c r="E239" s="77"/>
      <c r="F239" s="78"/>
      <c r="G239" s="126"/>
      <c r="H239" s="65"/>
      <c r="J239" s="12"/>
    </row>
    <row r="240" spans="1:10" s="11" customFormat="1" ht="25.5" x14ac:dyDescent="0.2">
      <c r="A240" s="6"/>
      <c r="B240" s="6"/>
      <c r="C240" s="75"/>
      <c r="D240" s="129" t="s">
        <v>43</v>
      </c>
      <c r="E240" s="77"/>
      <c r="F240" s="78"/>
      <c r="G240" s="126"/>
      <c r="H240" s="65"/>
      <c r="J240" s="12"/>
    </row>
    <row r="241" spans="1:10" s="11" customFormat="1" ht="25.5" x14ac:dyDescent="0.2">
      <c r="A241" s="6"/>
      <c r="B241" s="6"/>
      <c r="C241" s="75"/>
      <c r="D241" s="129" t="s">
        <v>44</v>
      </c>
      <c r="E241" s="77"/>
      <c r="F241" s="78"/>
      <c r="G241" s="126"/>
      <c r="H241" s="65"/>
      <c r="J241" s="12"/>
    </row>
    <row r="242" spans="1:10" s="11" customFormat="1" ht="25.5" x14ac:dyDescent="0.2">
      <c r="A242" s="6"/>
      <c r="B242" s="6"/>
      <c r="C242" s="75"/>
      <c r="D242" s="129" t="s">
        <v>45</v>
      </c>
      <c r="E242" s="77"/>
      <c r="F242" s="78"/>
      <c r="G242" s="126"/>
      <c r="H242" s="65"/>
      <c r="J242" s="12"/>
    </row>
    <row r="243" spans="1:10" s="11" customFormat="1" x14ac:dyDescent="0.2">
      <c r="A243" s="6"/>
      <c r="B243" s="6"/>
      <c r="C243" s="75"/>
      <c r="D243" s="129" t="s">
        <v>25</v>
      </c>
      <c r="E243" s="77"/>
      <c r="F243" s="78"/>
      <c r="G243" s="126"/>
      <c r="H243" s="65"/>
      <c r="J243" s="12"/>
    </row>
    <row r="244" spans="1:10" s="11" customFormat="1" x14ac:dyDescent="0.2">
      <c r="A244" s="6"/>
      <c r="B244" s="6"/>
      <c r="C244" s="75"/>
      <c r="D244" s="129" t="s">
        <v>46</v>
      </c>
      <c r="E244" s="77"/>
      <c r="F244" s="78"/>
      <c r="G244" s="126"/>
      <c r="H244" s="65"/>
      <c r="J244" s="12"/>
    </row>
    <row r="245" spans="1:10" s="11" customFormat="1" ht="38.25" x14ac:dyDescent="0.2">
      <c r="A245" s="6"/>
      <c r="B245" s="6"/>
      <c r="C245" s="75"/>
      <c r="D245" s="129" t="s">
        <v>47</v>
      </c>
      <c r="E245" s="77"/>
      <c r="F245" s="78"/>
      <c r="G245" s="126"/>
      <c r="H245" s="65"/>
      <c r="J245" s="12"/>
    </row>
    <row r="246" spans="1:10" s="11" customFormat="1" x14ac:dyDescent="0.2">
      <c r="A246" s="6"/>
      <c r="B246" s="6"/>
      <c r="C246" s="75"/>
      <c r="D246" s="129"/>
      <c r="E246" s="77"/>
      <c r="F246" s="78"/>
      <c r="G246" s="126"/>
      <c r="H246" s="65"/>
      <c r="J246" s="12"/>
    </row>
    <row r="247" spans="1:10" s="11" customFormat="1" x14ac:dyDescent="0.2">
      <c r="A247" s="6"/>
      <c r="B247" s="6"/>
      <c r="C247" s="75"/>
      <c r="D247" s="129" t="s">
        <v>234</v>
      </c>
      <c r="E247" s="77"/>
      <c r="F247" s="78"/>
      <c r="G247" s="126"/>
      <c r="H247" s="65"/>
      <c r="J247" s="12"/>
    </row>
    <row r="248" spans="1:10" s="11" customFormat="1" ht="25.5" x14ac:dyDescent="0.2">
      <c r="A248" s="6"/>
      <c r="B248" s="6"/>
      <c r="C248" s="75"/>
      <c r="D248" s="129" t="s">
        <v>235</v>
      </c>
      <c r="E248" s="77"/>
      <c r="F248" s="78"/>
      <c r="G248" s="126"/>
      <c r="H248" s="65"/>
      <c r="J248" s="12"/>
    </row>
    <row r="249" spans="1:10" s="11" customFormat="1" ht="25.5" x14ac:dyDescent="0.2">
      <c r="A249" s="6"/>
      <c r="B249" s="6"/>
      <c r="C249" s="75"/>
      <c r="D249" s="129" t="s">
        <v>236</v>
      </c>
      <c r="E249" s="77"/>
      <c r="F249" s="78"/>
      <c r="G249" s="126"/>
      <c r="H249" s="65"/>
      <c r="J249" s="12"/>
    </row>
    <row r="250" spans="1:10" s="11" customFormat="1" ht="38.25" x14ac:dyDescent="0.2">
      <c r="A250" s="6"/>
      <c r="B250" s="6"/>
      <c r="C250" s="75"/>
      <c r="D250" s="129" t="s">
        <v>237</v>
      </c>
      <c r="E250" s="77"/>
      <c r="F250" s="78"/>
      <c r="G250" s="126"/>
      <c r="H250" s="65"/>
      <c r="J250" s="12"/>
    </row>
    <row r="251" spans="1:10" s="11" customFormat="1" ht="38.25" x14ac:dyDescent="0.2">
      <c r="A251" s="6"/>
      <c r="B251" s="6"/>
      <c r="C251" s="75"/>
      <c r="D251" s="129" t="s">
        <v>238</v>
      </c>
      <c r="E251" s="77"/>
      <c r="F251" s="78"/>
      <c r="G251" s="126"/>
      <c r="H251" s="65"/>
      <c r="J251" s="12"/>
    </row>
    <row r="252" spans="1:10" s="11" customFormat="1" ht="114.75" x14ac:dyDescent="0.2">
      <c r="A252" s="6"/>
      <c r="B252" s="6"/>
      <c r="C252" s="75"/>
      <c r="D252" s="129" t="s">
        <v>239</v>
      </c>
      <c r="E252" s="77"/>
      <c r="F252" s="78"/>
      <c r="G252" s="126"/>
      <c r="H252" s="65"/>
      <c r="J252" s="12"/>
    </row>
    <row r="253" spans="1:10" s="11" customFormat="1" x14ac:dyDescent="0.2">
      <c r="A253" s="6"/>
      <c r="B253" s="6"/>
      <c r="C253" s="75"/>
      <c r="D253" s="129" t="s">
        <v>23</v>
      </c>
      <c r="E253" s="77"/>
      <c r="F253" s="78"/>
      <c r="G253" s="126"/>
      <c r="H253" s="65"/>
      <c r="J253" s="12"/>
    </row>
    <row r="254" spans="1:10" s="11" customFormat="1" ht="51" x14ac:dyDescent="0.2">
      <c r="A254" s="6"/>
      <c r="B254" s="6"/>
      <c r="C254" s="75"/>
      <c r="D254" s="129" t="s">
        <v>48</v>
      </c>
      <c r="E254" s="77"/>
      <c r="F254" s="78"/>
      <c r="G254" s="126"/>
      <c r="H254" s="65"/>
      <c r="J254" s="12"/>
    </row>
    <row r="255" spans="1:10" s="11" customFormat="1" x14ac:dyDescent="0.2">
      <c r="A255" s="6"/>
      <c r="B255" s="6"/>
      <c r="C255" s="75"/>
      <c r="D255" s="129" t="s">
        <v>49</v>
      </c>
      <c r="E255" s="77"/>
      <c r="F255" s="78"/>
      <c r="G255" s="126"/>
      <c r="H255" s="65"/>
      <c r="J255" s="12"/>
    </row>
    <row r="256" spans="1:10" s="11" customFormat="1" ht="38.25" x14ac:dyDescent="0.2">
      <c r="A256" s="6"/>
      <c r="B256" s="6"/>
      <c r="C256" s="75"/>
      <c r="D256" s="129" t="s">
        <v>50</v>
      </c>
      <c r="E256" s="77"/>
      <c r="F256" s="78"/>
      <c r="G256" s="126"/>
      <c r="H256" s="65"/>
      <c r="J256" s="12"/>
    </row>
    <row r="257" spans="1:10" s="11" customFormat="1" ht="25.5" x14ac:dyDescent="0.2">
      <c r="A257" s="6"/>
      <c r="B257" s="6"/>
      <c r="C257" s="75"/>
      <c r="D257" s="129" t="s">
        <v>51</v>
      </c>
      <c r="E257" s="77"/>
      <c r="F257" s="78"/>
      <c r="G257" s="126"/>
      <c r="H257" s="65"/>
      <c r="J257" s="12"/>
    </row>
    <row r="258" spans="1:10" s="11" customFormat="1" ht="25.5" x14ac:dyDescent="0.2">
      <c r="A258" s="6"/>
      <c r="B258" s="6"/>
      <c r="C258" s="75"/>
      <c r="D258" s="129" t="s">
        <v>52</v>
      </c>
      <c r="E258" s="77"/>
      <c r="F258" s="78"/>
      <c r="G258" s="126"/>
      <c r="H258" s="65"/>
      <c r="J258" s="12"/>
    </row>
    <row r="259" spans="1:10" s="11" customFormat="1" ht="25.5" x14ac:dyDescent="0.2">
      <c r="A259" s="6"/>
      <c r="B259" s="6"/>
      <c r="C259" s="75"/>
      <c r="D259" s="129" t="s">
        <v>53</v>
      </c>
      <c r="E259" s="77"/>
      <c r="F259" s="78"/>
      <c r="G259" s="126"/>
      <c r="H259" s="65"/>
      <c r="J259" s="12"/>
    </row>
    <row r="260" spans="1:10" s="11" customFormat="1" ht="18" customHeight="1" x14ac:dyDescent="0.2">
      <c r="A260" s="6"/>
      <c r="B260" s="6"/>
      <c r="C260" s="75"/>
      <c r="D260" s="129" t="s">
        <v>42</v>
      </c>
      <c r="E260" s="77"/>
      <c r="F260" s="78"/>
      <c r="G260" s="126"/>
      <c r="H260" s="65"/>
      <c r="J260" s="12"/>
    </row>
    <row r="261" spans="1:10" s="11" customFormat="1" x14ac:dyDescent="0.2">
      <c r="A261" s="6"/>
      <c r="B261" s="6"/>
      <c r="C261" s="75"/>
      <c r="D261" s="129" t="s">
        <v>54</v>
      </c>
      <c r="E261" s="77"/>
      <c r="F261" s="78"/>
      <c r="G261" s="126"/>
      <c r="H261" s="65"/>
      <c r="J261" s="12"/>
    </row>
    <row r="262" spans="1:10" s="11" customFormat="1" ht="38.25" x14ac:dyDescent="0.2">
      <c r="A262" s="6"/>
      <c r="B262" s="6"/>
      <c r="C262" s="75"/>
      <c r="D262" s="129" t="s">
        <v>55</v>
      </c>
      <c r="E262" s="77"/>
      <c r="F262" s="78"/>
      <c r="G262" s="126"/>
      <c r="H262" s="65"/>
      <c r="J262" s="12"/>
    </row>
    <row r="263" spans="1:10" s="11" customFormat="1" ht="25.5" x14ac:dyDescent="0.2">
      <c r="A263" s="6"/>
      <c r="B263" s="6"/>
      <c r="C263" s="75"/>
      <c r="D263" s="129" t="s">
        <v>44</v>
      </c>
      <c r="E263" s="77"/>
      <c r="F263" s="78"/>
      <c r="G263" s="126"/>
      <c r="H263" s="65"/>
      <c r="J263" s="12"/>
    </row>
    <row r="264" spans="1:10" s="11" customFormat="1" ht="25.5" x14ac:dyDescent="0.2">
      <c r="A264" s="6"/>
      <c r="B264" s="6"/>
      <c r="C264" s="75"/>
      <c r="D264" s="129" t="s">
        <v>45</v>
      </c>
      <c r="E264" s="77"/>
      <c r="F264" s="78"/>
      <c r="G264" s="126"/>
      <c r="H264" s="65"/>
      <c r="J264" s="12"/>
    </row>
    <row r="265" spans="1:10" s="11" customFormat="1" ht="25.5" x14ac:dyDescent="0.2">
      <c r="A265" s="6"/>
      <c r="B265" s="6"/>
      <c r="C265" s="75"/>
      <c r="D265" s="129" t="s">
        <v>56</v>
      </c>
      <c r="E265" s="77"/>
      <c r="F265" s="78"/>
      <c r="G265" s="126"/>
      <c r="H265" s="65"/>
      <c r="J265" s="12"/>
    </row>
    <row r="266" spans="1:10" s="11" customFormat="1" ht="25.5" x14ac:dyDescent="0.2">
      <c r="A266" s="6"/>
      <c r="B266" s="6"/>
      <c r="C266" s="75"/>
      <c r="D266" s="129" t="s">
        <v>57</v>
      </c>
      <c r="E266" s="77"/>
      <c r="F266" s="78"/>
      <c r="G266" s="126"/>
      <c r="H266" s="65"/>
      <c r="J266" s="12"/>
    </row>
    <row r="267" spans="1:10" s="11" customFormat="1" ht="38.25" x14ac:dyDescent="0.2">
      <c r="A267" s="6"/>
      <c r="B267" s="6"/>
      <c r="C267" s="75"/>
      <c r="D267" s="129" t="s">
        <v>58</v>
      </c>
      <c r="E267" s="77"/>
      <c r="F267" s="78"/>
      <c r="G267" s="126"/>
      <c r="H267" s="65"/>
      <c r="J267" s="12"/>
    </row>
    <row r="268" spans="1:10" s="11" customFormat="1" x14ac:dyDescent="0.2">
      <c r="A268" s="6"/>
      <c r="B268" s="6"/>
      <c r="C268" s="75"/>
      <c r="D268" s="129" t="s">
        <v>59</v>
      </c>
      <c r="E268" s="77"/>
      <c r="F268" s="78"/>
      <c r="G268" s="126"/>
      <c r="H268" s="65"/>
      <c r="J268" s="12"/>
    </row>
    <row r="269" spans="1:10" s="11" customFormat="1" x14ac:dyDescent="0.2">
      <c r="A269" s="6"/>
      <c r="B269" s="6"/>
      <c r="C269" s="75"/>
      <c r="D269" s="129" t="s">
        <v>60</v>
      </c>
      <c r="E269" s="77"/>
      <c r="F269" s="78"/>
      <c r="G269" s="126"/>
      <c r="H269" s="65"/>
      <c r="J269" s="12"/>
    </row>
    <row r="270" spans="1:10" s="11" customFormat="1" x14ac:dyDescent="0.2">
      <c r="A270" s="6"/>
      <c r="B270" s="6"/>
      <c r="C270" s="75"/>
      <c r="D270" s="129" t="s">
        <v>61</v>
      </c>
      <c r="E270" s="77"/>
      <c r="F270" s="78"/>
      <c r="G270" s="126"/>
      <c r="H270" s="65"/>
      <c r="J270" s="12"/>
    </row>
    <row r="271" spans="1:10" s="11" customFormat="1" x14ac:dyDescent="0.2">
      <c r="A271" s="6"/>
      <c r="B271" s="6"/>
      <c r="C271" s="75"/>
      <c r="D271" s="129" t="s">
        <v>62</v>
      </c>
      <c r="E271" s="77"/>
      <c r="F271" s="78"/>
      <c r="G271" s="126"/>
      <c r="H271" s="65"/>
      <c r="J271" s="12"/>
    </row>
    <row r="272" spans="1:10" s="11" customFormat="1" ht="25.5" x14ac:dyDescent="0.2">
      <c r="A272" s="6"/>
      <c r="B272" s="6"/>
      <c r="C272" s="75"/>
      <c r="D272" s="129" t="s">
        <v>63</v>
      </c>
      <c r="E272" s="77"/>
      <c r="F272" s="78"/>
      <c r="G272" s="126"/>
      <c r="H272" s="65"/>
      <c r="J272" s="12"/>
    </row>
    <row r="273" spans="1:10" s="11" customFormat="1" x14ac:dyDescent="0.2">
      <c r="A273" s="6"/>
      <c r="B273" s="6"/>
      <c r="C273" s="75"/>
      <c r="D273" s="129" t="s">
        <v>64</v>
      </c>
      <c r="E273" s="77"/>
      <c r="F273" s="78"/>
      <c r="G273" s="126"/>
      <c r="H273" s="65"/>
      <c r="J273" s="12"/>
    </row>
    <row r="274" spans="1:10" s="11" customFormat="1" x14ac:dyDescent="0.2">
      <c r="A274" s="6"/>
      <c r="B274" s="6"/>
      <c r="C274" s="75"/>
      <c r="D274" s="68"/>
      <c r="E274" s="77"/>
      <c r="F274" s="78"/>
      <c r="G274" s="126"/>
      <c r="H274" s="65"/>
      <c r="J274" s="12"/>
    </row>
    <row r="275" spans="1:10" s="11" customFormat="1" ht="235.9" customHeight="1" x14ac:dyDescent="0.2">
      <c r="A275" s="6"/>
      <c r="B275" s="6"/>
      <c r="C275" s="75" t="s">
        <v>26</v>
      </c>
      <c r="D275" s="135" t="s">
        <v>391</v>
      </c>
      <c r="E275" s="77"/>
      <c r="F275" s="78"/>
      <c r="G275" s="126"/>
      <c r="H275" s="65"/>
      <c r="J275" s="12"/>
    </row>
    <row r="276" spans="1:10" s="11" customFormat="1" ht="25.5" x14ac:dyDescent="0.2">
      <c r="A276" s="6"/>
      <c r="B276" s="6"/>
      <c r="C276" s="75"/>
      <c r="D276" s="154" t="s">
        <v>371</v>
      </c>
      <c r="E276" s="81" t="s">
        <v>1</v>
      </c>
      <c r="F276" s="82">
        <v>204.8844</v>
      </c>
      <c r="G276" s="225"/>
      <c r="H276" s="83">
        <f t="shared" ref="H276" si="36">F276*G276</f>
        <v>0</v>
      </c>
      <c r="J276" s="12"/>
    </row>
    <row r="277" spans="1:10" s="11" customFormat="1" x14ac:dyDescent="0.2">
      <c r="A277" s="6"/>
      <c r="B277" s="6"/>
      <c r="C277" s="75"/>
      <c r="D277" s="68"/>
      <c r="E277" s="77"/>
      <c r="F277" s="78"/>
      <c r="G277" s="126"/>
      <c r="H277" s="65"/>
      <c r="J277" s="12"/>
    </row>
    <row r="278" spans="1:10" s="11" customFormat="1" ht="262.89999999999998" customHeight="1" x14ac:dyDescent="0.2">
      <c r="A278" s="6"/>
      <c r="B278" s="6"/>
      <c r="C278" s="75" t="s">
        <v>224</v>
      </c>
      <c r="D278" s="135" t="s">
        <v>395</v>
      </c>
      <c r="E278" s="77"/>
      <c r="F278" s="78"/>
      <c r="G278" s="126"/>
      <c r="H278" s="65"/>
      <c r="J278" s="12"/>
    </row>
    <row r="279" spans="1:10" s="11" customFormat="1" ht="25.5" x14ac:dyDescent="0.2">
      <c r="A279" s="6"/>
      <c r="B279" s="6"/>
      <c r="C279" s="75"/>
      <c r="D279" s="154" t="s">
        <v>371</v>
      </c>
      <c r="E279" s="81" t="s">
        <v>1</v>
      </c>
      <c r="F279" s="82">
        <v>22.637999999999998</v>
      </c>
      <c r="G279" s="225"/>
      <c r="H279" s="83">
        <f t="shared" ref="H279" si="37">F279*G279</f>
        <v>0</v>
      </c>
      <c r="J279" s="12"/>
    </row>
    <row r="280" spans="1:10" s="11" customFormat="1" x14ac:dyDescent="0.2">
      <c r="A280" s="6"/>
      <c r="B280" s="6"/>
      <c r="C280" s="75"/>
      <c r="D280" s="68"/>
      <c r="E280" s="77"/>
      <c r="F280" s="78"/>
      <c r="G280" s="126"/>
      <c r="H280" s="65"/>
      <c r="J280" s="12"/>
    </row>
    <row r="281" spans="1:10" s="11" customFormat="1" ht="303" customHeight="1" x14ac:dyDescent="0.2">
      <c r="A281" s="6"/>
      <c r="B281" s="6"/>
      <c r="C281" s="6" t="s">
        <v>372</v>
      </c>
      <c r="D281" s="135" t="s">
        <v>402</v>
      </c>
      <c r="E281" s="81"/>
      <c r="F281" s="78"/>
      <c r="G281" s="79"/>
      <c r="H281" s="128"/>
      <c r="J281" s="12"/>
    </row>
    <row r="282" spans="1:10" s="11" customFormat="1" ht="25.5" x14ac:dyDescent="0.2">
      <c r="A282" s="6"/>
      <c r="B282" s="6"/>
      <c r="C282" s="6"/>
      <c r="D282" s="154" t="s">
        <v>371</v>
      </c>
      <c r="E282" s="81" t="s">
        <v>1</v>
      </c>
      <c r="F282" s="158">
        <v>227.52239999999995</v>
      </c>
      <c r="G282" s="79"/>
      <c r="H282" s="128">
        <f>F282*G282</f>
        <v>0</v>
      </c>
      <c r="J282" s="12"/>
    </row>
    <row r="283" spans="1:10" s="11" customFormat="1" x14ac:dyDescent="0.2">
      <c r="A283" s="6"/>
      <c r="B283" s="6"/>
      <c r="C283" s="6"/>
      <c r="D283" s="154"/>
      <c r="E283" s="81"/>
      <c r="F283" s="158"/>
      <c r="G283" s="79"/>
      <c r="H283" s="128"/>
      <c r="J283" s="12"/>
    </row>
    <row r="284" spans="1:10" s="11" customFormat="1" ht="316.14999999999998" customHeight="1" x14ac:dyDescent="0.2">
      <c r="A284" s="6"/>
      <c r="B284" s="6"/>
      <c r="C284" s="6" t="s">
        <v>392</v>
      </c>
      <c r="D284" s="154" t="s">
        <v>401</v>
      </c>
      <c r="E284" s="81"/>
      <c r="F284" s="158"/>
      <c r="G284" s="79"/>
      <c r="H284" s="128"/>
      <c r="J284" s="12"/>
    </row>
    <row r="285" spans="1:10" s="11" customFormat="1" ht="25.5" x14ac:dyDescent="0.2">
      <c r="A285" s="6"/>
      <c r="B285" s="6"/>
      <c r="C285" s="6"/>
      <c r="D285" s="154" t="s">
        <v>371</v>
      </c>
      <c r="E285" s="81" t="s">
        <v>1</v>
      </c>
      <c r="F285" s="158">
        <v>107.88225000000001</v>
      </c>
      <c r="G285" s="79"/>
      <c r="H285" s="128">
        <f>F285*G285</f>
        <v>0</v>
      </c>
      <c r="J285" s="12"/>
    </row>
    <row r="286" spans="1:10" s="11" customFormat="1" x14ac:dyDescent="0.2">
      <c r="A286" s="6"/>
      <c r="B286" s="6"/>
      <c r="C286" s="75"/>
      <c r="D286" s="68"/>
      <c r="E286" s="77"/>
      <c r="F286" s="78"/>
      <c r="G286" s="126"/>
      <c r="H286" s="65"/>
      <c r="J286" s="12"/>
    </row>
    <row r="287" spans="1:10" s="11" customFormat="1" ht="208.9" customHeight="1" x14ac:dyDescent="0.2">
      <c r="A287" s="6"/>
      <c r="B287" s="6"/>
      <c r="C287" s="75" t="s">
        <v>397</v>
      </c>
      <c r="D287" s="68" t="s">
        <v>405</v>
      </c>
      <c r="E287" s="77"/>
      <c r="F287" s="78"/>
      <c r="G287" s="126"/>
      <c r="H287" s="65"/>
      <c r="J287" s="12"/>
    </row>
    <row r="288" spans="1:10" s="11" customFormat="1" ht="25.5" x14ac:dyDescent="0.2">
      <c r="A288" s="6"/>
      <c r="B288" s="6"/>
      <c r="C288" s="6"/>
      <c r="D288" s="154" t="s">
        <v>371</v>
      </c>
      <c r="E288" s="81" t="s">
        <v>1</v>
      </c>
      <c r="F288" s="158">
        <v>227.52239999999995</v>
      </c>
      <c r="G288" s="79"/>
      <c r="H288" s="128">
        <f>F288*G288</f>
        <v>0</v>
      </c>
      <c r="J288" s="12"/>
    </row>
    <row r="289" spans="1:10" s="11" customFormat="1" x14ac:dyDescent="0.2">
      <c r="A289" s="6"/>
      <c r="B289" s="6"/>
      <c r="C289" s="75"/>
      <c r="D289" s="68"/>
      <c r="E289" s="77"/>
      <c r="F289" s="78"/>
      <c r="G289" s="126"/>
      <c r="H289" s="65"/>
      <c r="J289" s="12"/>
    </row>
    <row r="290" spans="1:10" s="11" customFormat="1" ht="193.15" customHeight="1" x14ac:dyDescent="0.2">
      <c r="A290" s="6"/>
      <c r="B290" s="6"/>
      <c r="C290" s="75" t="s">
        <v>399</v>
      </c>
      <c r="D290" s="68" t="s">
        <v>408</v>
      </c>
      <c r="E290" s="77"/>
      <c r="F290" s="78"/>
      <c r="G290" s="126"/>
      <c r="H290" s="65"/>
      <c r="J290" s="12"/>
    </row>
    <row r="291" spans="1:10" s="11" customFormat="1" ht="25.5" x14ac:dyDescent="0.2">
      <c r="A291" s="6"/>
      <c r="B291" s="6"/>
      <c r="C291" s="6"/>
      <c r="D291" s="154" t="s">
        <v>371</v>
      </c>
      <c r="E291" s="81" t="s">
        <v>1</v>
      </c>
      <c r="F291" s="158">
        <v>107.88225000000001</v>
      </c>
      <c r="G291" s="79"/>
      <c r="H291" s="128">
        <f>F291*G291</f>
        <v>0</v>
      </c>
      <c r="J291" s="12"/>
    </row>
    <row r="292" spans="1:10" s="11" customFormat="1" x14ac:dyDescent="0.2">
      <c r="A292" s="6"/>
      <c r="B292" s="6"/>
      <c r="C292" s="75"/>
      <c r="D292" s="68"/>
      <c r="E292" s="77"/>
      <c r="F292" s="78"/>
      <c r="G292" s="126"/>
      <c r="H292" s="65"/>
      <c r="J292" s="12"/>
    </row>
    <row r="293" spans="1:10" s="11" customFormat="1" ht="342.6" customHeight="1" x14ac:dyDescent="0.2">
      <c r="A293" s="6"/>
      <c r="B293" s="6"/>
      <c r="C293" s="6" t="s">
        <v>403</v>
      </c>
      <c r="D293" s="135" t="s">
        <v>428</v>
      </c>
      <c r="E293" s="81"/>
      <c r="F293" s="78"/>
      <c r="G293" s="79"/>
      <c r="H293" s="67"/>
      <c r="J293" s="12"/>
    </row>
    <row r="294" spans="1:10" s="11" customFormat="1" ht="38.25" x14ac:dyDescent="0.2">
      <c r="A294" s="6"/>
      <c r="B294" s="6"/>
      <c r="C294" s="75"/>
      <c r="D294" s="80" t="s">
        <v>431</v>
      </c>
      <c r="E294" s="81"/>
      <c r="F294" s="82"/>
      <c r="G294" s="225"/>
      <c r="H294" s="83"/>
      <c r="J294" s="12"/>
    </row>
    <row r="295" spans="1:10" s="11" customFormat="1" x14ac:dyDescent="0.2">
      <c r="A295" s="6"/>
      <c r="B295" s="6"/>
      <c r="C295" s="75"/>
      <c r="D295" s="80" t="s">
        <v>323</v>
      </c>
      <c r="E295" s="81" t="s">
        <v>311</v>
      </c>
      <c r="F295" s="82">
        <v>1</v>
      </c>
      <c r="G295" s="225"/>
      <c r="H295" s="83">
        <f t="shared" ref="H295:H302" si="38">F295*G295</f>
        <v>0</v>
      </c>
      <c r="J295" s="12"/>
    </row>
    <row r="296" spans="1:10" s="11" customFormat="1" x14ac:dyDescent="0.2">
      <c r="A296" s="6"/>
      <c r="B296" s="6"/>
      <c r="C296" s="75"/>
      <c r="D296" s="80" t="s">
        <v>322</v>
      </c>
      <c r="E296" s="81" t="s">
        <v>311</v>
      </c>
      <c r="F296" s="82">
        <v>1</v>
      </c>
      <c r="G296" s="225"/>
      <c r="H296" s="83">
        <f t="shared" si="38"/>
        <v>0</v>
      </c>
      <c r="J296" s="12"/>
    </row>
    <row r="297" spans="1:10" s="11" customFormat="1" x14ac:dyDescent="0.2">
      <c r="A297" s="6"/>
      <c r="B297" s="6"/>
      <c r="C297" s="75"/>
      <c r="D297" s="80" t="s">
        <v>324</v>
      </c>
      <c r="E297" s="81" t="s">
        <v>311</v>
      </c>
      <c r="F297" s="82">
        <v>1</v>
      </c>
      <c r="G297" s="225"/>
      <c r="H297" s="83">
        <f t="shared" si="38"/>
        <v>0</v>
      </c>
      <c r="J297" s="12"/>
    </row>
    <row r="298" spans="1:10" s="11" customFormat="1" x14ac:dyDescent="0.2">
      <c r="A298" s="6"/>
      <c r="B298" s="6"/>
      <c r="C298" s="75"/>
      <c r="D298" s="80" t="s">
        <v>325</v>
      </c>
      <c r="E298" s="81" t="s">
        <v>311</v>
      </c>
      <c r="F298" s="82">
        <v>1</v>
      </c>
      <c r="G298" s="225"/>
      <c r="H298" s="83">
        <f t="shared" si="38"/>
        <v>0</v>
      </c>
      <c r="J298" s="12"/>
    </row>
    <row r="299" spans="1:10" s="11" customFormat="1" x14ac:dyDescent="0.2">
      <c r="A299" s="6"/>
      <c r="B299" s="6"/>
      <c r="C299" s="75"/>
      <c r="D299" s="80" t="s">
        <v>326</v>
      </c>
      <c r="E299" s="81" t="s">
        <v>311</v>
      </c>
      <c r="F299" s="82">
        <v>1</v>
      </c>
      <c r="G299" s="225"/>
      <c r="H299" s="83">
        <f t="shared" si="38"/>
        <v>0</v>
      </c>
      <c r="J299" s="12"/>
    </row>
    <row r="300" spans="1:10" s="11" customFormat="1" x14ac:dyDescent="0.2">
      <c r="A300" s="6"/>
      <c r="B300" s="6"/>
      <c r="C300" s="75"/>
      <c r="D300" s="80" t="s">
        <v>327</v>
      </c>
      <c r="E300" s="81" t="s">
        <v>311</v>
      </c>
      <c r="F300" s="82">
        <v>1</v>
      </c>
      <c r="G300" s="225"/>
      <c r="H300" s="83">
        <f t="shared" si="38"/>
        <v>0</v>
      </c>
      <c r="J300" s="12"/>
    </row>
    <row r="301" spans="1:10" s="11" customFormat="1" x14ac:dyDescent="0.2">
      <c r="A301" s="6"/>
      <c r="B301" s="6"/>
      <c r="C301" s="75"/>
      <c r="D301" s="80" t="s">
        <v>328</v>
      </c>
      <c r="E301" s="81" t="s">
        <v>311</v>
      </c>
      <c r="F301" s="82">
        <v>1</v>
      </c>
      <c r="G301" s="225"/>
      <c r="H301" s="83">
        <f t="shared" si="38"/>
        <v>0</v>
      </c>
      <c r="J301" s="12"/>
    </row>
    <row r="302" spans="1:10" s="11" customFormat="1" x14ac:dyDescent="0.2">
      <c r="A302" s="6"/>
      <c r="B302" s="6"/>
      <c r="C302" s="75"/>
      <c r="D302" s="80" t="s">
        <v>329</v>
      </c>
      <c r="E302" s="81" t="s">
        <v>311</v>
      </c>
      <c r="F302" s="82">
        <v>1</v>
      </c>
      <c r="G302" s="225"/>
      <c r="H302" s="83">
        <f t="shared" si="38"/>
        <v>0</v>
      </c>
      <c r="J302" s="12"/>
    </row>
    <row r="303" spans="1:10" s="11" customFormat="1" x14ac:dyDescent="0.2">
      <c r="A303" s="6"/>
      <c r="B303" s="6"/>
      <c r="C303" s="75"/>
      <c r="D303" s="80"/>
      <c r="E303" s="81"/>
      <c r="F303" s="82"/>
      <c r="G303" s="225"/>
      <c r="H303" s="83"/>
      <c r="J303" s="12"/>
    </row>
    <row r="304" spans="1:10" s="11" customFormat="1" ht="216.75" x14ac:dyDescent="0.2">
      <c r="A304" s="6"/>
      <c r="B304" s="6"/>
      <c r="C304" s="75" t="s">
        <v>409</v>
      </c>
      <c r="D304" s="80" t="s">
        <v>429</v>
      </c>
      <c r="E304" s="81"/>
      <c r="F304" s="82"/>
      <c r="G304" s="225"/>
      <c r="H304" s="83"/>
      <c r="J304" s="12"/>
    </row>
    <row r="305" spans="1:10" s="11" customFormat="1" x14ac:dyDescent="0.2">
      <c r="A305" s="6"/>
      <c r="B305" s="6"/>
      <c r="C305" s="75"/>
      <c r="D305" s="80" t="s">
        <v>430</v>
      </c>
      <c r="E305" s="81" t="s">
        <v>0</v>
      </c>
      <c r="F305" s="82">
        <v>11.65</v>
      </c>
      <c r="G305" s="225"/>
      <c r="H305" s="83">
        <f t="shared" ref="H305" si="39">F305*G305</f>
        <v>0</v>
      </c>
      <c r="J305" s="12"/>
    </row>
    <row r="306" spans="1:10" s="11" customFormat="1" x14ac:dyDescent="0.2">
      <c r="A306" s="6"/>
      <c r="B306" s="6"/>
      <c r="C306" s="75"/>
      <c r="D306" s="80"/>
      <c r="E306" s="81"/>
      <c r="F306" s="82"/>
      <c r="G306" s="225"/>
      <c r="H306" s="83"/>
      <c r="J306" s="12"/>
    </row>
    <row r="307" spans="1:10" s="11" customFormat="1" ht="286.14999999999998" customHeight="1" x14ac:dyDescent="0.2">
      <c r="A307" s="6"/>
      <c r="B307" s="6"/>
      <c r="C307" s="75" t="s">
        <v>410</v>
      </c>
      <c r="D307" s="80" t="s">
        <v>398</v>
      </c>
      <c r="E307" s="81"/>
      <c r="F307" s="82"/>
      <c r="G307" s="225"/>
      <c r="H307" s="83"/>
      <c r="J307" s="12"/>
    </row>
    <row r="308" spans="1:10" s="11" customFormat="1" x14ac:dyDescent="0.2">
      <c r="A308" s="6"/>
      <c r="B308" s="6"/>
      <c r="C308" s="75"/>
      <c r="D308" s="154" t="s">
        <v>394</v>
      </c>
      <c r="E308" s="81" t="s">
        <v>1</v>
      </c>
      <c r="F308" s="82">
        <v>227.5224</v>
      </c>
      <c r="G308" s="225"/>
      <c r="H308" s="83">
        <f t="shared" ref="H308" si="40">F308*G308</f>
        <v>0</v>
      </c>
      <c r="J308" s="12"/>
    </row>
    <row r="309" spans="1:10" s="11" customFormat="1" x14ac:dyDescent="0.2">
      <c r="A309" s="6"/>
      <c r="B309" s="6"/>
      <c r="C309" s="75"/>
      <c r="D309" s="154"/>
      <c r="E309" s="81"/>
      <c r="F309" s="82"/>
      <c r="G309" s="225"/>
      <c r="H309" s="83"/>
      <c r="J309" s="12"/>
    </row>
    <row r="310" spans="1:10" s="11" customFormat="1" ht="242.25" x14ac:dyDescent="0.2">
      <c r="A310" s="6"/>
      <c r="B310" s="6"/>
      <c r="C310" s="75" t="s">
        <v>432</v>
      </c>
      <c r="D310" s="80" t="s">
        <v>400</v>
      </c>
      <c r="E310" s="81"/>
      <c r="F310" s="82"/>
      <c r="G310" s="225"/>
      <c r="H310" s="83"/>
      <c r="J310" s="12"/>
    </row>
    <row r="311" spans="1:10" s="11" customFormat="1" x14ac:dyDescent="0.2">
      <c r="A311" s="6"/>
      <c r="B311" s="6"/>
      <c r="C311" s="75"/>
      <c r="D311" s="154" t="s">
        <v>394</v>
      </c>
      <c r="E311" s="81" t="s">
        <v>1</v>
      </c>
      <c r="F311" s="82">
        <v>107.88225000000001</v>
      </c>
      <c r="G311" s="225"/>
      <c r="H311" s="83">
        <f t="shared" ref="H311" si="41">F311*G311</f>
        <v>0</v>
      </c>
      <c r="J311" s="12"/>
    </row>
    <row r="312" spans="1:10" s="11" customFormat="1" x14ac:dyDescent="0.2">
      <c r="A312" s="6"/>
      <c r="B312" s="6"/>
      <c r="C312" s="81"/>
      <c r="D312" s="156"/>
      <c r="E312" s="81"/>
      <c r="F312" s="78"/>
      <c r="G312" s="79"/>
      <c r="H312" s="128"/>
      <c r="J312" s="12"/>
    </row>
    <row r="313" spans="1:10" s="11" customFormat="1" x14ac:dyDescent="0.2">
      <c r="A313" s="6"/>
      <c r="B313" s="6"/>
      <c r="C313" s="159">
        <v>3</v>
      </c>
      <c r="D313" s="139" t="str">
        <f>D220</f>
        <v>IZOLATERSKI RADOVI</v>
      </c>
      <c r="E313" s="140" t="s">
        <v>2</v>
      </c>
      <c r="F313" s="141"/>
      <c r="G313" s="142"/>
      <c r="H313" s="143">
        <f>SUM(H274:H312)</f>
        <v>0</v>
      </c>
      <c r="J313" s="12"/>
    </row>
    <row r="314" spans="1:10" s="11" customFormat="1" x14ac:dyDescent="0.2">
      <c r="A314" s="6"/>
      <c r="B314" s="6"/>
      <c r="C314" s="122"/>
      <c r="D314" s="123"/>
      <c r="E314" s="160"/>
      <c r="F314" s="78"/>
      <c r="G314" s="126"/>
      <c r="H314" s="161"/>
      <c r="J314" s="12"/>
    </row>
    <row r="315" spans="1:10" s="11" customFormat="1" x14ac:dyDescent="0.2">
      <c r="A315" s="6"/>
      <c r="B315" s="6"/>
      <c r="C315" s="81"/>
      <c r="D315" s="12"/>
      <c r="E315" s="12"/>
      <c r="F315" s="81"/>
      <c r="H315" s="12"/>
      <c r="J315" s="12"/>
    </row>
    <row r="316" spans="1:10" s="11" customFormat="1" x14ac:dyDescent="0.2">
      <c r="A316" s="6"/>
      <c r="B316" s="6"/>
      <c r="C316" s="116">
        <v>4</v>
      </c>
      <c r="D316" s="117" t="s">
        <v>373</v>
      </c>
      <c r="E316" s="118"/>
      <c r="F316" s="119"/>
      <c r="G316" s="120"/>
      <c r="H316" s="121"/>
      <c r="J316" s="12"/>
    </row>
    <row r="317" spans="1:10" s="11" customFormat="1" x14ac:dyDescent="0.2">
      <c r="A317" s="6"/>
      <c r="B317" s="6"/>
      <c r="C317" s="144"/>
      <c r="D317" s="145"/>
      <c r="E317" s="77"/>
      <c r="F317" s="78"/>
      <c r="G317" s="126"/>
      <c r="H317" s="65"/>
      <c r="J317" s="12"/>
    </row>
    <row r="318" spans="1:10" s="11" customFormat="1" ht="300" customHeight="1" x14ac:dyDescent="0.2">
      <c r="A318" s="6"/>
      <c r="B318" s="6"/>
      <c r="C318" s="6" t="s">
        <v>225</v>
      </c>
      <c r="D318" s="156" t="s">
        <v>249</v>
      </c>
      <c r="E318" s="81"/>
      <c r="F318" s="78"/>
      <c r="G318" s="79"/>
      <c r="H318" s="67"/>
      <c r="J318" s="12"/>
    </row>
    <row r="319" spans="1:10" s="11" customFormat="1" ht="25.5" x14ac:dyDescent="0.2">
      <c r="A319" s="6"/>
      <c r="B319" s="6"/>
      <c r="C319" s="144"/>
      <c r="D319" s="162" t="s">
        <v>250</v>
      </c>
      <c r="E319" s="81" t="s">
        <v>1</v>
      </c>
      <c r="F319" s="78">
        <v>718.66</v>
      </c>
      <c r="G319" s="79"/>
      <c r="H319" s="67">
        <f>F319*G319</f>
        <v>0</v>
      </c>
      <c r="J319" s="12"/>
    </row>
    <row r="320" spans="1:10" s="11" customFormat="1" x14ac:dyDescent="0.2">
      <c r="A320" s="6"/>
      <c r="B320" s="6"/>
      <c r="C320" s="144"/>
      <c r="D320" s="162"/>
      <c r="E320" s="81"/>
      <c r="F320" s="78"/>
      <c r="G320" s="79"/>
      <c r="H320" s="67"/>
      <c r="J320" s="12"/>
    </row>
    <row r="321" spans="1:10" s="11" customFormat="1" ht="38.25" x14ac:dyDescent="0.2">
      <c r="A321" s="6"/>
      <c r="B321" s="6"/>
      <c r="C321" s="163" t="s">
        <v>232</v>
      </c>
      <c r="D321" s="164" t="s">
        <v>279</v>
      </c>
      <c r="E321" s="165"/>
      <c r="F321" s="165"/>
      <c r="G321" s="226"/>
      <c r="H321" s="166"/>
      <c r="J321" s="12"/>
    </row>
    <row r="322" spans="1:10" s="11" customFormat="1" ht="76.5" x14ac:dyDescent="0.2">
      <c r="A322" s="6"/>
      <c r="B322" s="6"/>
      <c r="C322" s="163"/>
      <c r="D322" s="167" t="s">
        <v>280</v>
      </c>
      <c r="E322" s="165"/>
      <c r="F322" s="165"/>
      <c r="G322" s="226"/>
      <c r="H322" s="166"/>
      <c r="J322" s="12"/>
    </row>
    <row r="323" spans="1:10" s="11" customFormat="1" ht="38.25" x14ac:dyDescent="0.2">
      <c r="A323" s="6"/>
      <c r="B323" s="6"/>
      <c r="C323" s="163"/>
      <c r="D323" s="167" t="s">
        <v>281</v>
      </c>
      <c r="E323" s="165"/>
      <c r="F323" s="165"/>
      <c r="G323" s="226"/>
      <c r="H323" s="166"/>
      <c r="J323" s="12"/>
    </row>
    <row r="324" spans="1:10" s="11" customFormat="1" ht="63.75" x14ac:dyDescent="0.2">
      <c r="A324" s="6"/>
      <c r="B324" s="6"/>
      <c r="C324" s="163"/>
      <c r="D324" s="167" t="s">
        <v>282</v>
      </c>
      <c r="E324" s="165"/>
      <c r="F324" s="165"/>
      <c r="G324" s="226"/>
      <c r="H324" s="166"/>
      <c r="J324" s="12"/>
    </row>
    <row r="325" spans="1:10" s="11" customFormat="1" x14ac:dyDescent="0.2">
      <c r="A325" s="6"/>
      <c r="B325" s="6"/>
      <c r="C325" s="163"/>
      <c r="D325" s="167" t="s">
        <v>283</v>
      </c>
      <c r="E325" s="165"/>
      <c r="F325" s="165"/>
      <c r="G325" s="226"/>
      <c r="H325" s="166"/>
      <c r="J325" s="12"/>
    </row>
    <row r="326" spans="1:10" s="11" customFormat="1" x14ac:dyDescent="0.2">
      <c r="A326" s="6"/>
      <c r="B326" s="6"/>
      <c r="C326" s="163"/>
      <c r="D326" s="168" t="s">
        <v>284</v>
      </c>
      <c r="E326" s="169" t="s">
        <v>0</v>
      </c>
      <c r="F326" s="169">
        <v>12.5</v>
      </c>
      <c r="G326" s="227"/>
      <c r="H326" s="170">
        <f>SUM(F326*G326)</f>
        <v>0</v>
      </c>
      <c r="J326" s="12"/>
    </row>
    <row r="327" spans="1:10" s="11" customFormat="1" x14ac:dyDescent="0.2">
      <c r="A327" s="6"/>
      <c r="B327" s="6"/>
      <c r="C327" s="75"/>
      <c r="D327" s="68"/>
      <c r="E327" s="77"/>
      <c r="F327" s="78"/>
      <c r="G327" s="79"/>
      <c r="H327" s="67"/>
      <c r="J327" s="12"/>
    </row>
    <row r="328" spans="1:10" s="11" customFormat="1" x14ac:dyDescent="0.2">
      <c r="A328" s="6"/>
      <c r="B328" s="6"/>
      <c r="C328" s="159">
        <f>C316</f>
        <v>4</v>
      </c>
      <c r="D328" s="139" t="str">
        <f>D316</f>
        <v>ZIDARSKI RADOVI</v>
      </c>
      <c r="E328" s="140" t="s">
        <v>2</v>
      </c>
      <c r="F328" s="141"/>
      <c r="G328" s="142"/>
      <c r="H328" s="143">
        <f>SUM(H318:H327)</f>
        <v>0</v>
      </c>
      <c r="J328" s="12"/>
    </row>
    <row r="329" spans="1:10" s="11" customFormat="1" x14ac:dyDescent="0.2">
      <c r="A329" s="6"/>
      <c r="B329" s="6"/>
      <c r="C329" s="122"/>
      <c r="D329" s="123"/>
      <c r="E329" s="160"/>
      <c r="F329" s="78"/>
      <c r="G329" s="126"/>
      <c r="H329" s="161"/>
      <c r="J329" s="12"/>
    </row>
    <row r="330" spans="1:10" s="11" customFormat="1" x14ac:dyDescent="0.2">
      <c r="A330" s="6"/>
      <c r="B330" s="6"/>
      <c r="C330" s="144"/>
      <c r="D330" s="145"/>
      <c r="E330" s="77"/>
      <c r="F330" s="78"/>
      <c r="G330" s="79"/>
      <c r="H330" s="65"/>
      <c r="J330" s="12"/>
    </row>
    <row r="331" spans="1:10" s="11" customFormat="1" x14ac:dyDescent="0.2">
      <c r="A331" s="6"/>
      <c r="B331" s="6"/>
      <c r="C331" s="116">
        <v>5</v>
      </c>
      <c r="D331" s="117" t="s">
        <v>241</v>
      </c>
      <c r="E331" s="118"/>
      <c r="F331" s="119"/>
      <c r="G331" s="171"/>
      <c r="H331" s="121"/>
      <c r="J331" s="12"/>
    </row>
    <row r="332" spans="1:10" s="11" customFormat="1" x14ac:dyDescent="0.2">
      <c r="A332" s="6"/>
      <c r="B332" s="6"/>
      <c r="C332" s="144"/>
      <c r="D332" s="123"/>
      <c r="E332" s="77"/>
      <c r="F332" s="78"/>
      <c r="G332" s="79"/>
      <c r="H332" s="65"/>
      <c r="J332" s="12"/>
    </row>
    <row r="333" spans="1:10" s="11" customFormat="1" ht="69.599999999999994" customHeight="1" x14ac:dyDescent="0.2">
      <c r="A333" s="6"/>
      <c r="B333" s="6"/>
      <c r="C333" s="153" t="s">
        <v>276</v>
      </c>
      <c r="D333" s="68" t="s">
        <v>278</v>
      </c>
      <c r="F333" s="172"/>
      <c r="J333" s="12"/>
    </row>
    <row r="334" spans="1:10" s="11" customFormat="1" ht="25.5" x14ac:dyDescent="0.2">
      <c r="A334" s="6"/>
      <c r="B334" s="6"/>
      <c r="C334" s="172"/>
      <c r="D334" s="68" t="s">
        <v>277</v>
      </c>
      <c r="F334" s="172"/>
      <c r="J334" s="12"/>
    </row>
    <row r="335" spans="1:10" s="11" customFormat="1" x14ac:dyDescent="0.2">
      <c r="A335" s="6"/>
      <c r="B335" s="6"/>
      <c r="C335" s="155"/>
      <c r="D335" s="80" t="s">
        <v>244</v>
      </c>
      <c r="E335" s="81" t="s">
        <v>245</v>
      </c>
      <c r="F335" s="82">
        <v>1</v>
      </c>
      <c r="G335" s="225"/>
      <c r="H335" s="83">
        <f>F335*G335</f>
        <v>0</v>
      </c>
      <c r="J335" s="12"/>
    </row>
    <row r="336" spans="1:10" s="11" customFormat="1" x14ac:dyDescent="0.2">
      <c r="A336" s="6"/>
      <c r="B336" s="6"/>
      <c r="C336" s="155"/>
      <c r="D336" s="80"/>
      <c r="E336" s="81"/>
      <c r="F336" s="82"/>
      <c r="G336" s="225"/>
      <c r="H336" s="83"/>
      <c r="J336" s="12"/>
    </row>
    <row r="337" spans="1:10" s="11" customFormat="1" ht="342" customHeight="1" x14ac:dyDescent="0.2">
      <c r="A337" s="6"/>
      <c r="B337" s="6"/>
      <c r="C337" s="155" t="s">
        <v>382</v>
      </c>
      <c r="D337" s="80" t="s">
        <v>383</v>
      </c>
      <c r="E337" s="81"/>
      <c r="F337" s="82"/>
      <c r="G337" s="225"/>
      <c r="H337" s="83"/>
      <c r="J337" s="12"/>
    </row>
    <row r="338" spans="1:10" s="11" customFormat="1" ht="25.5" x14ac:dyDescent="0.2">
      <c r="A338" s="6"/>
      <c r="B338" s="6"/>
      <c r="C338" s="155"/>
      <c r="D338" s="80" t="s">
        <v>384</v>
      </c>
      <c r="E338" s="81" t="s">
        <v>245</v>
      </c>
      <c r="F338" s="82">
        <v>1</v>
      </c>
      <c r="G338" s="225"/>
      <c r="H338" s="83">
        <f>F338*G338</f>
        <v>0</v>
      </c>
      <c r="J338" s="12"/>
    </row>
    <row r="339" spans="1:10" s="11" customFormat="1" x14ac:dyDescent="0.2">
      <c r="A339" s="6"/>
      <c r="B339" s="6"/>
      <c r="C339" s="155"/>
      <c r="D339" s="80"/>
      <c r="E339" s="81"/>
      <c r="F339" s="82"/>
      <c r="G339" s="225"/>
      <c r="H339" s="83"/>
      <c r="J339" s="12"/>
    </row>
    <row r="340" spans="1:10" s="11" customFormat="1" ht="302.45" customHeight="1" x14ac:dyDescent="0.2">
      <c r="A340" s="6"/>
      <c r="B340" s="6"/>
      <c r="C340" s="155" t="s">
        <v>393</v>
      </c>
      <c r="D340" s="80" t="s">
        <v>396</v>
      </c>
      <c r="E340" s="81"/>
      <c r="F340" s="82"/>
      <c r="G340" s="225"/>
      <c r="H340" s="83"/>
      <c r="J340" s="12"/>
    </row>
    <row r="341" spans="1:10" s="11" customFormat="1" x14ac:dyDescent="0.2">
      <c r="A341" s="6"/>
      <c r="B341" s="6"/>
      <c r="C341" s="155"/>
      <c r="D341" s="154" t="s">
        <v>394</v>
      </c>
      <c r="E341" s="81" t="s">
        <v>1</v>
      </c>
      <c r="F341" s="82">
        <v>22.637999999999998</v>
      </c>
      <c r="G341" s="225"/>
      <c r="H341" s="83">
        <f t="shared" ref="H341" si="42">F341*G341</f>
        <v>0</v>
      </c>
      <c r="J341" s="12"/>
    </row>
    <row r="342" spans="1:10" x14ac:dyDescent="0.2">
      <c r="C342" s="173"/>
      <c r="D342" s="174"/>
      <c r="E342" s="175"/>
      <c r="F342" s="176"/>
      <c r="G342" s="228"/>
      <c r="H342" s="177"/>
    </row>
    <row r="343" spans="1:10" x14ac:dyDescent="0.2">
      <c r="C343" s="159">
        <f>C331</f>
        <v>5</v>
      </c>
      <c r="D343" s="178" t="str">
        <f>D331</f>
        <v>OSTALI RADOVI</v>
      </c>
      <c r="E343" s="140" t="s">
        <v>2</v>
      </c>
      <c r="F343" s="141"/>
      <c r="G343" s="142"/>
      <c r="H343" s="143">
        <f>SUM(H331:H342)</f>
        <v>0</v>
      </c>
    </row>
    <row r="344" spans="1:10" x14ac:dyDescent="0.2">
      <c r="C344" s="122"/>
      <c r="D344" s="123"/>
      <c r="E344" s="160"/>
      <c r="G344" s="126"/>
      <c r="H344" s="161"/>
    </row>
    <row r="345" spans="1:10" x14ac:dyDescent="0.2">
      <c r="D345" s="132"/>
      <c r="E345" s="81"/>
      <c r="F345" s="82"/>
      <c r="G345" s="225"/>
      <c r="H345" s="83"/>
    </row>
    <row r="346" spans="1:10" s="98" customFormat="1" ht="19.899999999999999" customHeight="1" x14ac:dyDescent="0.25">
      <c r="A346" s="179"/>
      <c r="B346" s="179"/>
      <c r="C346" s="99" t="s">
        <v>9</v>
      </c>
      <c r="D346" s="100" t="s">
        <v>435</v>
      </c>
      <c r="E346" s="180"/>
      <c r="F346" s="181"/>
      <c r="G346" s="182"/>
      <c r="H346" s="104">
        <f>H110+H313+H328+H343</f>
        <v>0</v>
      </c>
      <c r="I346" s="183"/>
    </row>
    <row r="347" spans="1:10" x14ac:dyDescent="0.2">
      <c r="C347" s="144"/>
      <c r="D347" s="184"/>
      <c r="G347" s="126"/>
      <c r="H347" s="65"/>
    </row>
    <row r="348" spans="1:10" x14ac:dyDescent="0.2">
      <c r="C348" s="144"/>
      <c r="D348" s="184"/>
      <c r="G348" s="126"/>
      <c r="H348" s="65"/>
    </row>
    <row r="349" spans="1:10" ht="15.75" x14ac:dyDescent="0.25">
      <c r="C349" s="105"/>
      <c r="D349" s="106"/>
      <c r="E349" s="94"/>
      <c r="F349" s="96"/>
      <c r="G349" s="107"/>
      <c r="H349" s="108"/>
    </row>
    <row r="350" spans="1:10" ht="19.5" thickBot="1" x14ac:dyDescent="0.25">
      <c r="C350" s="185"/>
      <c r="D350" s="186" t="s">
        <v>240</v>
      </c>
      <c r="E350" s="187"/>
      <c r="F350" s="188"/>
      <c r="G350" s="189"/>
      <c r="H350" s="190"/>
    </row>
    <row r="351" spans="1:10" x14ac:dyDescent="0.2">
      <c r="C351" s="122"/>
      <c r="D351" s="123"/>
      <c r="E351" s="160"/>
      <c r="G351" s="126"/>
      <c r="H351" s="161"/>
    </row>
    <row r="352" spans="1:10" x14ac:dyDescent="0.2">
      <c r="C352" s="191" t="s">
        <v>9</v>
      </c>
      <c r="D352" s="192" t="s">
        <v>434</v>
      </c>
      <c r="E352" s="160"/>
      <c r="F352" s="193"/>
      <c r="G352" s="126"/>
      <c r="H352" s="161"/>
    </row>
    <row r="353" spans="1:10" x14ac:dyDescent="0.2">
      <c r="C353" s="194"/>
      <c r="D353" s="123"/>
      <c r="E353" s="160"/>
      <c r="G353" s="126"/>
      <c r="H353" s="161"/>
    </row>
    <row r="354" spans="1:10" x14ac:dyDescent="0.2">
      <c r="C354" s="122">
        <v>1</v>
      </c>
      <c r="D354" s="195" t="str">
        <f>D110</f>
        <v>PRIPREMNI RADOVI I RADOVI RUŠENJA</v>
      </c>
      <c r="E354" s="160"/>
      <c r="G354" s="126"/>
      <c r="H354" s="196">
        <f>H110</f>
        <v>0</v>
      </c>
    </row>
    <row r="355" spans="1:10" x14ac:dyDescent="0.2">
      <c r="C355" s="122">
        <v>2</v>
      </c>
      <c r="D355" s="197" t="str">
        <f>D217</f>
        <v>TESARSKI I KROVOPOKRIVAČKI RADOVI</v>
      </c>
      <c r="E355" s="160"/>
      <c r="G355" s="126"/>
      <c r="H355" s="196">
        <f>H217</f>
        <v>0</v>
      </c>
    </row>
    <row r="356" spans="1:10" x14ac:dyDescent="0.2">
      <c r="C356" s="122">
        <v>3</v>
      </c>
      <c r="D356" s="195" t="str">
        <f>D313</f>
        <v>IZOLATERSKI RADOVI</v>
      </c>
      <c r="E356" s="160"/>
      <c r="G356" s="126"/>
      <c r="H356" s="196">
        <f>H313</f>
        <v>0</v>
      </c>
    </row>
    <row r="357" spans="1:10" s="11" customFormat="1" x14ac:dyDescent="0.2">
      <c r="A357" s="6"/>
      <c r="B357" s="6"/>
      <c r="C357" s="122">
        <v>4</v>
      </c>
      <c r="D357" s="195" t="str">
        <f>D328</f>
        <v>ZIDARSKI RADOVI</v>
      </c>
      <c r="E357" s="160"/>
      <c r="F357" s="78"/>
      <c r="G357" s="126"/>
      <c r="H357" s="196">
        <f>H328</f>
        <v>0</v>
      </c>
      <c r="J357" s="12"/>
    </row>
    <row r="358" spans="1:10" s="11" customFormat="1" x14ac:dyDescent="0.2">
      <c r="A358" s="6"/>
      <c r="B358" s="6"/>
      <c r="C358" s="122">
        <f>C343</f>
        <v>5</v>
      </c>
      <c r="D358" s="198" t="str">
        <f>D343</f>
        <v>OSTALI RADOVI</v>
      </c>
      <c r="E358" s="160"/>
      <c r="F358" s="78"/>
      <c r="G358" s="126"/>
      <c r="H358" s="196">
        <f>H343</f>
        <v>0</v>
      </c>
      <c r="J358" s="12"/>
    </row>
    <row r="359" spans="1:10" s="11" customFormat="1" x14ac:dyDescent="0.2">
      <c r="A359" s="6"/>
      <c r="B359" s="6"/>
      <c r="C359" s="122"/>
      <c r="D359" s="198"/>
      <c r="E359" s="160"/>
      <c r="F359" s="78"/>
      <c r="G359" s="126"/>
      <c r="H359" s="161"/>
      <c r="J359" s="12"/>
    </row>
    <row r="360" spans="1:10" s="11" customFormat="1" x14ac:dyDescent="0.2">
      <c r="A360" s="6"/>
      <c r="B360" s="6"/>
      <c r="C360" s="199" t="s">
        <v>9</v>
      </c>
      <c r="D360" s="200" t="s">
        <v>435</v>
      </c>
      <c r="E360" s="201"/>
      <c r="F360" s="202"/>
      <c r="G360" s="203"/>
      <c r="H360" s="204">
        <f>SUM(H354:H359)</f>
        <v>0</v>
      </c>
      <c r="J360" s="12"/>
    </row>
    <row r="361" spans="1:10" s="11" customFormat="1" x14ac:dyDescent="0.2">
      <c r="A361" s="6"/>
      <c r="B361" s="6"/>
      <c r="C361" s="75"/>
      <c r="D361" s="68"/>
      <c r="E361" s="77"/>
      <c r="F361" s="78"/>
      <c r="G361" s="79"/>
      <c r="H361" s="67"/>
      <c r="J361" s="12"/>
    </row>
    <row r="362" spans="1:10" s="11" customFormat="1" x14ac:dyDescent="0.2">
      <c r="A362" s="6"/>
      <c r="B362" s="6"/>
      <c r="C362" s="75"/>
      <c r="D362" s="68"/>
      <c r="E362" s="77"/>
      <c r="F362" s="205"/>
      <c r="G362" s="206" t="s">
        <v>226</v>
      </c>
      <c r="H362" s="207">
        <f>0.25*H360</f>
        <v>0</v>
      </c>
      <c r="J362" s="12"/>
    </row>
    <row r="363" spans="1:10" s="11" customFormat="1" x14ac:dyDescent="0.2">
      <c r="A363" s="6"/>
      <c r="B363" s="6"/>
      <c r="C363" s="75"/>
      <c r="D363" s="68"/>
      <c r="E363" s="77"/>
      <c r="F363" s="205"/>
      <c r="G363" s="206"/>
      <c r="H363" s="207"/>
      <c r="J363" s="12"/>
    </row>
    <row r="364" spans="1:10" s="11" customFormat="1" x14ac:dyDescent="0.2">
      <c r="A364" s="6"/>
      <c r="B364" s="6"/>
      <c r="C364" s="75"/>
      <c r="D364" s="68"/>
      <c r="E364" s="77"/>
      <c r="F364" s="205"/>
      <c r="G364" s="208" t="s">
        <v>227</v>
      </c>
      <c r="H364" s="207">
        <f>H362+H360</f>
        <v>0</v>
      </c>
      <c r="J364" s="12"/>
    </row>
    <row r="365" spans="1:10" s="11" customFormat="1" x14ac:dyDescent="0.2">
      <c r="A365" s="6"/>
      <c r="B365" s="6"/>
      <c r="C365" s="75"/>
      <c r="D365" s="68"/>
      <c r="E365" s="77"/>
      <c r="F365" s="78"/>
      <c r="G365" s="79"/>
      <c r="H365" s="67"/>
      <c r="J365" s="12"/>
    </row>
  </sheetData>
  <sheetProtection sheet="1" objects="1" scenarios="1"/>
  <protectedRanges>
    <protectedRange sqref="G12:H17" name="Range1_3"/>
  </protectedRanges>
  <mergeCells count="3">
    <mergeCell ref="D20:E20"/>
    <mergeCell ref="D222:E222"/>
    <mergeCell ref="D115:E115"/>
  </mergeCells>
  <pageMargins left="0.70866141732283472" right="0.70866141732283472" top="0.74803149606299213" bottom="0.74803149606299213" header="0.31496062992125984" footer="0.31496062992125984"/>
  <pageSetup paperSize="9" scale="95" orientation="portrait" r:id="rId1"/>
  <headerFooter>
    <oddFooter>&amp;L&amp;8&amp;F&amp;R&amp;8&amp;P/&amp;N</oddFooter>
  </headerFooter>
  <rowBreaks count="1" manualBreakCount="1">
    <brk id="297" min="2" max="7" man="1"/>
  </rowBreaks>
  <colBreaks count="1" manualBreakCount="1">
    <brk id="8"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0EBF4D-1225-4F01-859A-F0813F60310B}">
  <dimension ref="A1:J140"/>
  <sheetViews>
    <sheetView view="pageBreakPreview" zoomScaleNormal="100" zoomScaleSheetLayoutView="100" workbookViewId="0">
      <selection activeCell="D7" sqref="D7"/>
    </sheetView>
  </sheetViews>
  <sheetFormatPr defaultColWidth="2.42578125" defaultRowHeight="12.75" x14ac:dyDescent="0.2"/>
  <cols>
    <col min="1" max="1" width="3.85546875" style="6" customWidth="1"/>
    <col min="2" max="2" width="4" style="6" bestFit="1" customWidth="1"/>
    <col min="3" max="3" width="4.85546875" style="75" customWidth="1"/>
    <col min="4" max="4" width="38.85546875" style="68" customWidth="1"/>
    <col min="5" max="5" width="9.28515625" style="77" customWidth="1"/>
    <col min="6" max="6" width="9.42578125" style="78" customWidth="1"/>
    <col min="7" max="7" width="9.28515625" style="79" customWidth="1"/>
    <col min="8" max="8" width="12" style="67" customWidth="1"/>
    <col min="9" max="9" width="28.42578125" style="11" customWidth="1"/>
    <col min="10" max="10" width="9.5703125" style="12" customWidth="1"/>
    <col min="11" max="16384" width="2.42578125" style="12"/>
  </cols>
  <sheetData>
    <row r="1" spans="1:10" x14ac:dyDescent="0.2">
      <c r="D1" s="8" t="s">
        <v>65</v>
      </c>
      <c r="E1" s="15" t="str">
        <f>'[1]Opći uvjeti'!E1</f>
        <v>SANACIJA KOSOG</v>
      </c>
      <c r="F1" s="15"/>
      <c r="G1" s="10" t="s">
        <v>66</v>
      </c>
      <c r="H1" s="71" t="s">
        <v>293</v>
      </c>
    </row>
    <row r="2" spans="1:10" x14ac:dyDescent="0.2">
      <c r="D2" s="13"/>
      <c r="E2" s="15" t="str">
        <f>'[1]Opći uvjeti'!E2</f>
        <v>KROVA I BOČNE FASADE</v>
      </c>
      <c r="F2" s="15"/>
      <c r="G2" s="66"/>
      <c r="H2" s="72"/>
    </row>
    <row r="3" spans="1:10" x14ac:dyDescent="0.2">
      <c r="D3" s="14"/>
      <c r="E3" s="15" t="str">
        <f>'[1]Opći uvjeti'!E3</f>
        <v>PETROVA ULICA 53/4</v>
      </c>
      <c r="F3" s="15"/>
      <c r="G3" s="10" t="s">
        <v>67</v>
      </c>
      <c r="H3" s="71" t="s">
        <v>290</v>
      </c>
    </row>
    <row r="4" spans="1:10" x14ac:dyDescent="0.2">
      <c r="D4" s="8" t="s">
        <v>68</v>
      </c>
      <c r="E4" s="15" t="s">
        <v>246</v>
      </c>
      <c r="F4" s="15"/>
      <c r="G4" s="10"/>
      <c r="H4" s="73"/>
    </row>
    <row r="5" spans="1:10" x14ac:dyDescent="0.2">
      <c r="D5" s="8" t="s">
        <v>69</v>
      </c>
      <c r="E5" s="15" t="s">
        <v>70</v>
      </c>
      <c r="F5" s="15"/>
      <c r="G5" s="10" t="s">
        <v>71</v>
      </c>
      <c r="H5" s="71" t="s">
        <v>291</v>
      </c>
    </row>
    <row r="6" spans="1:10" s="4" customFormat="1" ht="15.75" thickBot="1" x14ac:dyDescent="0.3">
      <c r="A6" s="6"/>
      <c r="B6" s="20"/>
      <c r="C6" s="84"/>
      <c r="D6" s="1"/>
      <c r="E6" s="85"/>
      <c r="F6" s="86"/>
      <c r="G6" s="70"/>
      <c r="H6" s="74"/>
      <c r="I6" s="3"/>
    </row>
    <row r="7" spans="1:10" s="93" customFormat="1" ht="20.100000000000001" customHeight="1" thickBot="1" x14ac:dyDescent="0.25">
      <c r="A7" s="6"/>
      <c r="B7" s="6"/>
      <c r="C7" s="87" t="s">
        <v>3</v>
      </c>
      <c r="D7" s="88" t="s">
        <v>4</v>
      </c>
      <c r="E7" s="89" t="s">
        <v>5</v>
      </c>
      <c r="F7" s="90" t="s">
        <v>6</v>
      </c>
      <c r="G7" s="90" t="s">
        <v>7</v>
      </c>
      <c r="H7" s="91" t="s">
        <v>8</v>
      </c>
      <c r="I7" s="92"/>
    </row>
    <row r="8" spans="1:10" s="98" customFormat="1" ht="12" customHeight="1" x14ac:dyDescent="0.25">
      <c r="A8" s="6"/>
      <c r="B8" s="6"/>
      <c r="C8" s="94"/>
      <c r="D8" s="69"/>
      <c r="E8" s="95"/>
      <c r="F8" s="96"/>
      <c r="G8" s="96"/>
      <c r="H8" s="97"/>
      <c r="I8" s="94"/>
    </row>
    <row r="9" spans="1:10" s="11" customFormat="1" x14ac:dyDescent="0.2">
      <c r="A9" s="6"/>
      <c r="B9" s="6"/>
      <c r="C9" s="75"/>
      <c r="D9" s="68"/>
      <c r="E9" s="77"/>
      <c r="F9" s="78"/>
      <c r="G9" s="79"/>
      <c r="H9" s="67"/>
      <c r="J9" s="12"/>
    </row>
    <row r="10" spans="1:10" s="11" customFormat="1" ht="15.75" x14ac:dyDescent="0.25">
      <c r="A10" s="6"/>
      <c r="B10" s="6"/>
      <c r="C10" s="99" t="s">
        <v>436</v>
      </c>
      <c r="D10" s="100" t="s">
        <v>437</v>
      </c>
      <c r="E10" s="101"/>
      <c r="F10" s="102"/>
      <c r="G10" s="103"/>
      <c r="H10" s="104"/>
      <c r="J10" s="12"/>
    </row>
    <row r="11" spans="1:10" s="11" customFormat="1" ht="15.75" x14ac:dyDescent="0.25">
      <c r="A11" s="6"/>
      <c r="B11" s="6"/>
      <c r="C11" s="105"/>
      <c r="D11" s="106"/>
      <c r="E11" s="94"/>
      <c r="F11" s="96"/>
      <c r="G11" s="107"/>
      <c r="H11" s="108"/>
      <c r="J11" s="12"/>
    </row>
    <row r="12" spans="1:10" s="11" customFormat="1" ht="63.75" x14ac:dyDescent="0.2">
      <c r="A12" s="6"/>
      <c r="B12" s="6"/>
      <c r="C12" s="109"/>
      <c r="D12" s="110" t="s">
        <v>10</v>
      </c>
      <c r="E12" s="111"/>
      <c r="F12" s="112"/>
      <c r="G12" s="113"/>
      <c r="H12" s="114"/>
      <c r="J12" s="12"/>
    </row>
    <row r="13" spans="1:10" s="11" customFormat="1" ht="15.75" x14ac:dyDescent="0.2">
      <c r="A13" s="6"/>
      <c r="B13" s="6"/>
      <c r="C13" s="109"/>
      <c r="D13" s="115"/>
      <c r="E13" s="111"/>
      <c r="F13" s="112"/>
      <c r="G13" s="113"/>
      <c r="H13" s="114"/>
      <c r="J13" s="12"/>
    </row>
    <row r="14" spans="1:10" s="11" customFormat="1" ht="51" x14ac:dyDescent="0.2">
      <c r="A14" s="6"/>
      <c r="B14" s="6"/>
      <c r="C14" s="109"/>
      <c r="D14" s="110" t="s">
        <v>11</v>
      </c>
      <c r="E14" s="111"/>
      <c r="F14" s="112"/>
      <c r="G14" s="113"/>
      <c r="H14" s="114"/>
      <c r="J14" s="12"/>
    </row>
    <row r="15" spans="1:10" s="11" customFormat="1" ht="15.75" x14ac:dyDescent="0.2">
      <c r="A15" s="6"/>
      <c r="B15" s="6"/>
      <c r="C15" s="109"/>
      <c r="D15" s="110"/>
      <c r="E15" s="111"/>
      <c r="F15" s="112"/>
      <c r="G15" s="113"/>
      <c r="H15" s="114"/>
      <c r="J15" s="12"/>
    </row>
    <row r="16" spans="1:10" s="11" customFormat="1" ht="63.75" x14ac:dyDescent="0.2">
      <c r="A16" s="6"/>
      <c r="B16" s="6"/>
      <c r="C16" s="109"/>
      <c r="D16" s="110" t="s">
        <v>228</v>
      </c>
      <c r="E16" s="111"/>
      <c r="F16" s="112"/>
      <c r="G16" s="113"/>
      <c r="H16" s="114"/>
      <c r="J16" s="12"/>
    </row>
    <row r="17" spans="1:10" s="11" customFormat="1" ht="15.75" x14ac:dyDescent="0.2">
      <c r="A17" s="6"/>
      <c r="B17" s="6"/>
      <c r="C17" s="109"/>
      <c r="D17" s="110"/>
      <c r="E17" s="111"/>
      <c r="F17" s="112"/>
      <c r="G17" s="113"/>
      <c r="H17" s="114"/>
      <c r="J17" s="12"/>
    </row>
    <row r="18" spans="1:10" s="11" customFormat="1" x14ac:dyDescent="0.2">
      <c r="A18" s="6"/>
      <c r="B18" s="6"/>
      <c r="C18" s="116">
        <v>1</v>
      </c>
      <c r="D18" s="117" t="s">
        <v>247</v>
      </c>
      <c r="E18" s="118"/>
      <c r="F18" s="119"/>
      <c r="G18" s="120"/>
      <c r="H18" s="121"/>
      <c r="J18" s="12"/>
    </row>
    <row r="19" spans="1:10" s="11" customFormat="1" x14ac:dyDescent="0.2">
      <c r="A19" s="6"/>
      <c r="B19" s="6"/>
      <c r="C19" s="122"/>
      <c r="D19" s="123"/>
      <c r="E19" s="124"/>
      <c r="F19" s="125"/>
      <c r="G19" s="126"/>
      <c r="H19" s="65"/>
      <c r="J19" s="12"/>
    </row>
    <row r="20" spans="1:10" s="11" customFormat="1" ht="15" x14ac:dyDescent="0.2">
      <c r="A20" s="6"/>
      <c r="B20" s="6"/>
      <c r="C20" s="127"/>
      <c r="D20" s="229" t="s">
        <v>14</v>
      </c>
      <c r="E20" s="229"/>
      <c r="F20" s="78"/>
      <c r="G20" s="78"/>
      <c r="H20" s="128"/>
      <c r="J20" s="12"/>
    </row>
    <row r="21" spans="1:10" s="11" customFormat="1" ht="76.5" x14ac:dyDescent="0.2">
      <c r="A21" s="6"/>
      <c r="B21" s="6"/>
      <c r="C21" s="127"/>
      <c r="D21" s="129" t="s">
        <v>229</v>
      </c>
      <c r="E21" s="130"/>
      <c r="F21" s="78"/>
      <c r="G21" s="78"/>
      <c r="H21" s="128"/>
      <c r="J21" s="12"/>
    </row>
    <row r="22" spans="1:10" s="11" customFormat="1" ht="38.25" x14ac:dyDescent="0.2">
      <c r="A22" s="6"/>
      <c r="B22" s="6"/>
      <c r="C22" s="127"/>
      <c r="D22" s="129" t="s">
        <v>15</v>
      </c>
      <c r="E22" s="130"/>
      <c r="F22" s="78"/>
      <c r="G22" s="78"/>
      <c r="H22" s="128"/>
      <c r="J22" s="12"/>
    </row>
    <row r="23" spans="1:10" s="11" customFormat="1" ht="63.75" x14ac:dyDescent="0.2">
      <c r="A23" s="6"/>
      <c r="B23" s="6"/>
      <c r="C23" s="127"/>
      <c r="D23" s="129" t="s">
        <v>230</v>
      </c>
      <c r="E23" s="130"/>
      <c r="F23" s="78"/>
      <c r="G23" s="78"/>
      <c r="H23" s="128"/>
      <c r="J23" s="12"/>
    </row>
    <row r="24" spans="1:10" s="11" customFormat="1" ht="102" x14ac:dyDescent="0.2">
      <c r="A24" s="6"/>
      <c r="B24" s="6"/>
      <c r="C24" s="127"/>
      <c r="D24" s="129" t="s">
        <v>16</v>
      </c>
      <c r="E24" s="130"/>
      <c r="F24" s="78"/>
      <c r="G24" s="78"/>
      <c r="H24" s="128"/>
      <c r="J24" s="12"/>
    </row>
    <row r="25" spans="1:10" s="11" customFormat="1" ht="25.5" x14ac:dyDescent="0.2">
      <c r="A25" s="6"/>
      <c r="B25" s="6"/>
      <c r="C25" s="127"/>
      <c r="D25" s="129" t="s">
        <v>17</v>
      </c>
      <c r="E25" s="130"/>
      <c r="F25" s="78"/>
      <c r="G25" s="78"/>
      <c r="H25" s="128"/>
      <c r="J25" s="12"/>
    </row>
    <row r="26" spans="1:10" s="11" customFormat="1" ht="63.75" x14ac:dyDescent="0.2">
      <c r="A26" s="6"/>
      <c r="B26" s="6"/>
      <c r="C26" s="127"/>
      <c r="D26" s="129" t="s">
        <v>231</v>
      </c>
      <c r="E26" s="130"/>
      <c r="F26" s="78"/>
      <c r="G26" s="78"/>
      <c r="H26" s="128"/>
      <c r="J26" s="12"/>
    </row>
    <row r="27" spans="1:10" s="11" customFormat="1" ht="51" x14ac:dyDescent="0.2">
      <c r="A27" s="6"/>
      <c r="B27" s="6"/>
      <c r="C27" s="127"/>
      <c r="D27" s="129" t="s">
        <v>253</v>
      </c>
      <c r="E27" s="130"/>
      <c r="F27" s="78"/>
      <c r="G27" s="78"/>
      <c r="H27" s="128"/>
      <c r="J27" s="12"/>
    </row>
    <row r="28" spans="1:10" s="11" customFormat="1" x14ac:dyDescent="0.2">
      <c r="A28" s="6"/>
      <c r="B28" s="6"/>
      <c r="C28" s="75"/>
      <c r="D28" s="68"/>
      <c r="E28" s="77"/>
      <c r="F28" s="78"/>
      <c r="G28" s="79"/>
      <c r="H28" s="67"/>
      <c r="J28" s="12"/>
    </row>
    <row r="29" spans="1:10" s="11" customFormat="1" ht="72" customHeight="1" x14ac:dyDescent="0.2">
      <c r="A29" s="6"/>
      <c r="B29" s="6"/>
      <c r="C29" s="75" t="s">
        <v>18</v>
      </c>
      <c r="D29" s="68" t="s">
        <v>438</v>
      </c>
      <c r="E29" s="77"/>
      <c r="F29" s="78"/>
      <c r="G29" s="79"/>
      <c r="H29" s="67"/>
      <c r="J29" s="12"/>
    </row>
    <row r="30" spans="1:10" s="11" customFormat="1" x14ac:dyDescent="0.2">
      <c r="A30" s="6"/>
      <c r="B30" s="6"/>
      <c r="C30" s="75"/>
      <c r="D30" s="131" t="s">
        <v>244</v>
      </c>
      <c r="E30" s="81"/>
      <c r="F30" s="82"/>
      <c r="G30" s="82"/>
      <c r="H30" s="83"/>
      <c r="J30" s="12"/>
    </row>
    <row r="31" spans="1:10" s="11" customFormat="1" x14ac:dyDescent="0.2">
      <c r="A31" s="6"/>
      <c r="B31" s="6"/>
      <c r="C31" s="75"/>
      <c r="D31" s="131" t="s">
        <v>295</v>
      </c>
      <c r="E31" s="81" t="s">
        <v>245</v>
      </c>
      <c r="F31" s="82">
        <v>2</v>
      </c>
      <c r="G31" s="82"/>
      <c r="H31" s="83">
        <f>F31*G31</f>
        <v>0</v>
      </c>
      <c r="J31" s="12"/>
    </row>
    <row r="32" spans="1:10" s="11" customFormat="1" x14ac:dyDescent="0.2">
      <c r="A32" s="6"/>
      <c r="B32" s="6"/>
      <c r="C32" s="75"/>
      <c r="D32" s="131" t="s">
        <v>330</v>
      </c>
      <c r="E32" s="81" t="s">
        <v>245</v>
      </c>
      <c r="F32" s="82">
        <v>2</v>
      </c>
      <c r="G32" s="82"/>
      <c r="H32" s="83">
        <f>F32*G32</f>
        <v>0</v>
      </c>
      <c r="J32" s="12"/>
    </row>
    <row r="33" spans="1:10" s="11" customFormat="1" x14ac:dyDescent="0.2">
      <c r="A33" s="6"/>
      <c r="B33" s="6"/>
      <c r="C33" s="75"/>
      <c r="D33" s="131"/>
      <c r="E33" s="81"/>
      <c r="F33" s="82"/>
      <c r="G33" s="82"/>
      <c r="H33" s="83"/>
      <c r="J33" s="12"/>
    </row>
    <row r="34" spans="1:10" s="11" customFormat="1" x14ac:dyDescent="0.2">
      <c r="A34" s="6"/>
      <c r="B34" s="6"/>
      <c r="C34" s="75"/>
      <c r="D34" s="68"/>
      <c r="E34" s="77"/>
      <c r="F34" s="78"/>
      <c r="G34" s="79"/>
      <c r="H34" s="67"/>
      <c r="J34" s="12"/>
    </row>
    <row r="35" spans="1:10" s="11" customFormat="1" ht="63.75" x14ac:dyDescent="0.2">
      <c r="A35" s="6"/>
      <c r="B35" s="6"/>
      <c r="C35" s="75" t="s">
        <v>20</v>
      </c>
      <c r="D35" s="68" t="s">
        <v>294</v>
      </c>
      <c r="E35" s="77"/>
      <c r="F35" s="78"/>
      <c r="G35" s="79"/>
      <c r="H35" s="67"/>
      <c r="J35" s="12"/>
    </row>
    <row r="36" spans="1:10" s="11" customFormat="1" x14ac:dyDescent="0.2">
      <c r="A36" s="6"/>
      <c r="B36" s="6"/>
      <c r="C36" s="75"/>
      <c r="D36" s="131" t="s">
        <v>244</v>
      </c>
      <c r="J36" s="12"/>
    </row>
    <row r="37" spans="1:10" s="11" customFormat="1" x14ac:dyDescent="0.2">
      <c r="A37" s="6"/>
      <c r="B37" s="6"/>
      <c r="C37" s="75"/>
      <c r="D37" s="131" t="s">
        <v>295</v>
      </c>
      <c r="E37" s="81" t="s">
        <v>245</v>
      </c>
      <c r="F37" s="82">
        <v>1</v>
      </c>
      <c r="G37" s="82"/>
      <c r="H37" s="83">
        <f>F37*G37</f>
        <v>0</v>
      </c>
      <c r="J37" s="12"/>
    </row>
    <row r="38" spans="1:10" s="11" customFormat="1" x14ac:dyDescent="0.2">
      <c r="A38" s="6"/>
      <c r="B38" s="6"/>
      <c r="C38" s="75"/>
      <c r="D38" s="131" t="s">
        <v>330</v>
      </c>
      <c r="E38" s="81" t="s">
        <v>245</v>
      </c>
      <c r="F38" s="82">
        <v>1</v>
      </c>
      <c r="G38" s="82"/>
      <c r="H38" s="83">
        <f>F38*G38</f>
        <v>0</v>
      </c>
      <c r="J38" s="12"/>
    </row>
    <row r="39" spans="1:10" s="11" customFormat="1" x14ac:dyDescent="0.2">
      <c r="A39" s="6"/>
      <c r="B39" s="6"/>
      <c r="C39" s="75"/>
      <c r="D39" s="68"/>
      <c r="E39" s="77"/>
      <c r="F39" s="78"/>
      <c r="G39" s="79"/>
      <c r="H39" s="67"/>
      <c r="J39" s="12"/>
    </row>
    <row r="40" spans="1:10" s="11" customFormat="1" ht="110.45" customHeight="1" x14ac:dyDescent="0.2">
      <c r="A40" s="6"/>
      <c r="B40" s="6"/>
      <c r="C40" s="75" t="s">
        <v>21</v>
      </c>
      <c r="D40" s="68" t="s">
        <v>439</v>
      </c>
      <c r="E40" s="77"/>
      <c r="F40" s="78"/>
      <c r="G40" s="79"/>
      <c r="H40" s="67"/>
      <c r="J40" s="12"/>
    </row>
    <row r="41" spans="1:10" s="11" customFormat="1" ht="25.5" x14ac:dyDescent="0.2">
      <c r="A41" s="6"/>
      <c r="B41" s="6"/>
      <c r="C41" s="75"/>
      <c r="D41" s="209" t="s">
        <v>440</v>
      </c>
      <c r="E41" s="81" t="s">
        <v>1</v>
      </c>
      <c r="F41" s="82">
        <v>12.056625</v>
      </c>
      <c r="G41" s="82"/>
      <c r="H41" s="83">
        <f>F41*G41</f>
        <v>0</v>
      </c>
      <c r="J41" s="12"/>
    </row>
    <row r="42" spans="1:10" s="11" customFormat="1" x14ac:dyDescent="0.2">
      <c r="A42" s="6"/>
      <c r="B42" s="6"/>
      <c r="C42" s="75"/>
      <c r="D42" s="80"/>
      <c r="E42" s="81"/>
      <c r="F42" s="82"/>
      <c r="G42" s="82"/>
      <c r="H42" s="83"/>
      <c r="J42" s="12"/>
    </row>
    <row r="43" spans="1:10" s="11" customFormat="1" ht="139.15" customHeight="1" x14ac:dyDescent="0.2">
      <c r="A43" s="6"/>
      <c r="B43" s="6"/>
      <c r="C43" s="75" t="s">
        <v>22</v>
      </c>
      <c r="D43" s="76" t="s">
        <v>441</v>
      </c>
      <c r="E43" s="77"/>
      <c r="F43" s="78"/>
      <c r="G43" s="79"/>
      <c r="H43" s="67"/>
      <c r="J43" s="12"/>
    </row>
    <row r="44" spans="1:10" s="11" customFormat="1" x14ac:dyDescent="0.2">
      <c r="A44" s="6"/>
      <c r="B44" s="6"/>
      <c r="C44" s="75"/>
      <c r="D44" s="80" t="s">
        <v>19</v>
      </c>
      <c r="E44" s="81" t="s">
        <v>1</v>
      </c>
      <c r="F44" s="82">
        <v>128.04750000000001</v>
      </c>
      <c r="G44" s="82"/>
      <c r="H44" s="83">
        <f t="shared" ref="H44" si="0">F44*G44</f>
        <v>0</v>
      </c>
      <c r="J44" s="12"/>
    </row>
    <row r="45" spans="1:10" s="11" customFormat="1" x14ac:dyDescent="0.2">
      <c r="A45" s="6"/>
      <c r="B45" s="6"/>
      <c r="C45" s="75"/>
      <c r="D45" s="80"/>
      <c r="E45" s="81"/>
      <c r="F45" s="82"/>
      <c r="G45" s="82"/>
      <c r="H45" s="83"/>
      <c r="J45" s="12"/>
    </row>
    <row r="46" spans="1:10" s="11" customFormat="1" ht="102" x14ac:dyDescent="0.2">
      <c r="A46" s="6"/>
      <c r="B46" s="6"/>
      <c r="C46" s="75" t="s">
        <v>251</v>
      </c>
      <c r="D46" s="76" t="s">
        <v>442</v>
      </c>
      <c r="E46" s="77"/>
      <c r="F46" s="78"/>
      <c r="G46" s="79"/>
      <c r="H46" s="67"/>
      <c r="J46" s="12"/>
    </row>
    <row r="47" spans="1:10" s="11" customFormat="1" ht="15.6" customHeight="1" x14ac:dyDescent="0.2">
      <c r="A47" s="6"/>
      <c r="B47" s="6"/>
      <c r="C47" s="75"/>
      <c r="D47" s="80" t="s">
        <v>443</v>
      </c>
      <c r="E47" s="81" t="s">
        <v>0</v>
      </c>
      <c r="F47" s="82">
        <v>9.2925000000000022</v>
      </c>
      <c r="G47" s="82"/>
      <c r="H47" s="83">
        <f t="shared" ref="H47" si="1">F47*G47</f>
        <v>0</v>
      </c>
      <c r="J47" s="12"/>
    </row>
    <row r="48" spans="1:10" s="11" customFormat="1" ht="15.6" customHeight="1" x14ac:dyDescent="0.2">
      <c r="A48" s="6"/>
      <c r="B48" s="6"/>
      <c r="C48" s="75"/>
      <c r="D48" s="80"/>
      <c r="E48" s="81"/>
      <c r="F48" s="82"/>
      <c r="G48" s="82"/>
      <c r="H48" s="83"/>
      <c r="J48" s="12"/>
    </row>
    <row r="49" spans="1:10" s="11" customFormat="1" ht="102" x14ac:dyDescent="0.2">
      <c r="A49" s="6"/>
      <c r="B49" s="6"/>
      <c r="C49" s="75" t="s">
        <v>255</v>
      </c>
      <c r="D49" s="76" t="s">
        <v>488</v>
      </c>
      <c r="E49" s="77"/>
      <c r="F49" s="78"/>
      <c r="G49" s="79"/>
      <c r="H49" s="67"/>
      <c r="J49" s="12"/>
    </row>
    <row r="50" spans="1:10" s="11" customFormat="1" ht="15.6" customHeight="1" x14ac:dyDescent="0.2">
      <c r="A50" s="6"/>
      <c r="B50" s="6"/>
      <c r="C50" s="75"/>
      <c r="D50" s="80" t="s">
        <v>443</v>
      </c>
      <c r="E50" s="81" t="s">
        <v>0</v>
      </c>
      <c r="F50" s="82">
        <v>13.55</v>
      </c>
      <c r="G50" s="82"/>
      <c r="H50" s="83">
        <f t="shared" ref="H50" si="2">F50*G50</f>
        <v>0</v>
      </c>
      <c r="J50" s="12"/>
    </row>
    <row r="51" spans="1:10" s="11" customFormat="1" x14ac:dyDescent="0.2">
      <c r="A51" s="6"/>
      <c r="B51" s="6"/>
      <c r="C51" s="75"/>
      <c r="D51" s="80"/>
      <c r="E51" s="81"/>
      <c r="F51" s="82"/>
      <c r="G51" s="82"/>
      <c r="H51" s="83"/>
      <c r="J51" s="12"/>
    </row>
    <row r="52" spans="1:10" s="11" customFormat="1" ht="114.75" x14ac:dyDescent="0.2">
      <c r="A52" s="6"/>
      <c r="B52" s="6"/>
      <c r="C52" s="134" t="s">
        <v>256</v>
      </c>
      <c r="D52" s="135" t="s">
        <v>267</v>
      </c>
      <c r="E52" s="125"/>
      <c r="F52" s="125"/>
      <c r="G52" s="136"/>
      <c r="H52" s="67"/>
      <c r="J52" s="12"/>
    </row>
    <row r="53" spans="1:10" s="11" customFormat="1" x14ac:dyDescent="0.2">
      <c r="A53" s="6"/>
      <c r="B53" s="6"/>
      <c r="C53" s="134"/>
      <c r="D53" s="135" t="s">
        <v>268</v>
      </c>
      <c r="E53" s="125"/>
      <c r="F53" s="125"/>
      <c r="G53" s="136"/>
      <c r="H53" s="67"/>
      <c r="J53" s="12"/>
    </row>
    <row r="54" spans="1:10" s="11" customFormat="1" x14ac:dyDescent="0.2">
      <c r="A54" s="6"/>
      <c r="B54" s="6"/>
      <c r="C54" s="134"/>
      <c r="D54" s="135" t="s">
        <v>269</v>
      </c>
      <c r="E54" s="137" t="s">
        <v>270</v>
      </c>
      <c r="F54" s="125">
        <v>5</v>
      </c>
      <c r="G54" s="136"/>
      <c r="H54" s="67">
        <f>F54*G54</f>
        <v>0</v>
      </c>
      <c r="J54" s="12"/>
    </row>
    <row r="55" spans="1:10" s="11" customFormat="1" x14ac:dyDescent="0.2">
      <c r="A55" s="6"/>
      <c r="B55" s="6"/>
      <c r="C55" s="134"/>
      <c r="D55" s="135" t="s">
        <v>271</v>
      </c>
      <c r="E55" s="137" t="s">
        <v>270</v>
      </c>
      <c r="F55" s="125">
        <v>5</v>
      </c>
      <c r="G55" s="136"/>
      <c r="H55" s="67">
        <f>F55*G55</f>
        <v>0</v>
      </c>
      <c r="J55" s="12"/>
    </row>
    <row r="56" spans="1:10" s="11" customFormat="1" x14ac:dyDescent="0.2">
      <c r="A56" s="6"/>
      <c r="B56" s="6"/>
      <c r="C56" s="75"/>
      <c r="D56" s="132"/>
      <c r="E56" s="81"/>
      <c r="F56" s="82"/>
      <c r="G56" s="82"/>
      <c r="H56" s="83"/>
      <c r="J56" s="12"/>
    </row>
    <row r="57" spans="1:10" s="11" customFormat="1" x14ac:dyDescent="0.2">
      <c r="A57" s="6"/>
      <c r="B57" s="6"/>
      <c r="C57" s="138" t="s">
        <v>12</v>
      </c>
      <c r="D57" s="139" t="s">
        <v>13</v>
      </c>
      <c r="E57" s="140" t="s">
        <v>2</v>
      </c>
      <c r="F57" s="141"/>
      <c r="G57" s="142"/>
      <c r="H57" s="143">
        <f>SUM(H27:H56)</f>
        <v>0</v>
      </c>
      <c r="J57" s="12"/>
    </row>
    <row r="58" spans="1:10" s="11" customFormat="1" x14ac:dyDescent="0.2">
      <c r="A58" s="6"/>
      <c r="B58" s="6"/>
      <c r="C58" s="75"/>
      <c r="D58" s="68"/>
      <c r="E58" s="77"/>
      <c r="F58" s="78"/>
      <c r="G58" s="79"/>
      <c r="H58" s="67"/>
      <c r="J58" s="12"/>
    </row>
    <row r="59" spans="1:10" s="11" customFormat="1" x14ac:dyDescent="0.2">
      <c r="A59" s="6"/>
      <c r="B59" s="6"/>
      <c r="C59" s="144"/>
      <c r="D59" s="145"/>
      <c r="E59" s="77"/>
      <c r="F59" s="78"/>
      <c r="G59" s="126"/>
      <c r="H59" s="65"/>
      <c r="J59" s="12"/>
    </row>
    <row r="60" spans="1:10" s="11" customFormat="1" x14ac:dyDescent="0.2">
      <c r="A60" s="6"/>
      <c r="B60" s="6"/>
      <c r="C60" s="116">
        <v>2</v>
      </c>
      <c r="D60" s="117" t="s">
        <v>444</v>
      </c>
      <c r="E60" s="118"/>
      <c r="F60" s="119"/>
      <c r="G60" s="120"/>
      <c r="H60" s="121"/>
      <c r="J60" s="12"/>
    </row>
    <row r="61" spans="1:10" s="11" customFormat="1" x14ac:dyDescent="0.2">
      <c r="A61" s="6"/>
      <c r="B61" s="6"/>
      <c r="C61" s="122"/>
      <c r="D61" s="123"/>
      <c r="E61" s="124"/>
      <c r="F61" s="125"/>
      <c r="G61" s="126"/>
      <c r="H61" s="65"/>
      <c r="J61" s="12"/>
    </row>
    <row r="62" spans="1:10" s="11" customFormat="1" x14ac:dyDescent="0.2">
      <c r="A62" s="6"/>
      <c r="B62" s="6"/>
      <c r="C62" s="122"/>
      <c r="D62" s="230" t="s">
        <v>14</v>
      </c>
      <c r="E62" s="230"/>
      <c r="F62" s="125"/>
      <c r="G62" s="126"/>
      <c r="H62" s="65"/>
      <c r="J62" s="12"/>
    </row>
    <row r="63" spans="1:10" s="11" customFormat="1" ht="89.25" x14ac:dyDescent="0.2">
      <c r="A63" s="6"/>
      <c r="B63" s="6"/>
      <c r="C63" s="122"/>
      <c r="D63" s="135" t="s">
        <v>445</v>
      </c>
      <c r="E63" s="147"/>
      <c r="F63" s="125"/>
      <c r="G63" s="126"/>
      <c r="H63" s="65"/>
      <c r="J63" s="12"/>
    </row>
    <row r="64" spans="1:10" s="11" customFormat="1" ht="108.6" customHeight="1" x14ac:dyDescent="0.2">
      <c r="A64" s="6"/>
      <c r="B64" s="6"/>
      <c r="C64" s="122"/>
      <c r="D64" s="135" t="s">
        <v>446</v>
      </c>
      <c r="E64" s="147"/>
      <c r="F64" s="125"/>
      <c r="G64" s="126"/>
      <c r="H64" s="65"/>
      <c r="J64" s="12"/>
    </row>
    <row r="65" spans="1:10" s="11" customFormat="1" x14ac:dyDescent="0.2">
      <c r="A65" s="6"/>
      <c r="B65" s="6"/>
      <c r="C65" s="75"/>
      <c r="D65" s="68"/>
      <c r="E65" s="77"/>
      <c r="F65" s="78"/>
      <c r="G65" s="79"/>
      <c r="H65" s="67"/>
      <c r="J65" s="12"/>
    </row>
    <row r="66" spans="1:10" s="11" customFormat="1" ht="63.75" x14ac:dyDescent="0.2">
      <c r="A66" s="6"/>
      <c r="B66" s="6"/>
      <c r="C66" s="149" t="s">
        <v>24</v>
      </c>
      <c r="D66" s="135" t="s">
        <v>447</v>
      </c>
      <c r="E66" s="150"/>
      <c r="F66" s="125"/>
      <c r="G66" s="136"/>
      <c r="H66" s="151"/>
      <c r="J66" s="12"/>
    </row>
    <row r="67" spans="1:10" s="11" customFormat="1" ht="69.599999999999994" customHeight="1" x14ac:dyDescent="0.2">
      <c r="A67" s="6"/>
      <c r="B67" s="6"/>
      <c r="C67" s="149"/>
      <c r="D67" s="210" t="s">
        <v>448</v>
      </c>
      <c r="E67" s="150"/>
      <c r="F67" s="125"/>
      <c r="G67" s="136"/>
      <c r="H67" s="151"/>
      <c r="J67" s="12"/>
    </row>
    <row r="68" spans="1:10" s="11" customFormat="1" ht="30.6" customHeight="1" x14ac:dyDescent="0.2">
      <c r="A68" s="6"/>
      <c r="B68" s="6"/>
      <c r="C68" s="149"/>
      <c r="D68" s="80" t="s">
        <v>449</v>
      </c>
      <c r="E68" s="81" t="s">
        <v>1</v>
      </c>
      <c r="F68" s="82">
        <v>128.04750000000001</v>
      </c>
      <c r="G68" s="82"/>
      <c r="H68" s="83">
        <f>F68*G68</f>
        <v>0</v>
      </c>
      <c r="J68" s="12"/>
    </row>
    <row r="69" spans="1:10" s="11" customFormat="1" x14ac:dyDescent="0.2">
      <c r="A69" s="6"/>
      <c r="B69" s="6"/>
      <c r="C69" s="149"/>
      <c r="D69" s="80"/>
      <c r="E69" s="81"/>
      <c r="F69" s="82"/>
      <c r="G69" s="82"/>
      <c r="H69" s="83"/>
      <c r="J69" s="12"/>
    </row>
    <row r="70" spans="1:10" s="11" customFormat="1" ht="208.15" customHeight="1" x14ac:dyDescent="0.2">
      <c r="A70" s="6"/>
      <c r="B70" s="6"/>
      <c r="C70" s="149" t="s">
        <v>242</v>
      </c>
      <c r="D70" s="80" t="s">
        <v>450</v>
      </c>
      <c r="E70" s="150"/>
      <c r="F70" s="125"/>
      <c r="G70" s="136"/>
      <c r="H70" s="151"/>
      <c r="J70" s="12"/>
    </row>
    <row r="71" spans="1:10" s="11" customFormat="1" ht="31.9" customHeight="1" x14ac:dyDescent="0.2">
      <c r="A71" s="6"/>
      <c r="B71" s="6"/>
      <c r="C71" s="149"/>
      <c r="D71" s="80" t="s">
        <v>451</v>
      </c>
      <c r="E71" s="81" t="s">
        <v>1</v>
      </c>
      <c r="F71" s="82">
        <v>128.04750000000001</v>
      </c>
      <c r="G71" s="82"/>
      <c r="H71" s="83">
        <f>F71*G71</f>
        <v>0</v>
      </c>
      <c r="J71" s="12"/>
    </row>
    <row r="72" spans="1:10" s="11" customFormat="1" x14ac:dyDescent="0.2">
      <c r="A72" s="6"/>
      <c r="B72" s="6"/>
      <c r="C72" s="149"/>
      <c r="D72" s="80"/>
      <c r="E72" s="81"/>
      <c r="F72" s="82"/>
      <c r="G72" s="82"/>
      <c r="H72" s="83"/>
      <c r="J72" s="12"/>
    </row>
    <row r="73" spans="1:10" s="11" customFormat="1" x14ac:dyDescent="0.2">
      <c r="A73" s="6"/>
      <c r="B73" s="6"/>
      <c r="C73" s="75" t="s">
        <v>243</v>
      </c>
      <c r="D73" s="80" t="s">
        <v>452</v>
      </c>
      <c r="E73" s="81"/>
      <c r="F73" s="82"/>
      <c r="G73" s="82"/>
      <c r="H73" s="83"/>
      <c r="J73" s="12"/>
    </row>
    <row r="74" spans="1:10" s="11" customFormat="1" ht="192" customHeight="1" x14ac:dyDescent="0.2">
      <c r="A74" s="6"/>
      <c r="B74" s="6"/>
      <c r="D74" s="211" t="s">
        <v>453</v>
      </c>
      <c r="E74" s="12"/>
      <c r="F74" s="78"/>
      <c r="G74" s="78"/>
      <c r="H74" s="67"/>
      <c r="J74" s="12"/>
    </row>
    <row r="75" spans="1:10" s="11" customFormat="1" ht="127.5" x14ac:dyDescent="0.2">
      <c r="A75" s="6"/>
      <c r="B75" s="6"/>
      <c r="C75" s="75"/>
      <c r="D75" s="211" t="s">
        <v>454</v>
      </c>
      <c r="E75" s="12"/>
      <c r="F75" s="78"/>
      <c r="G75" s="78"/>
      <c r="H75" s="67"/>
      <c r="J75" s="12"/>
    </row>
    <row r="76" spans="1:10" s="11" customFormat="1" ht="165.75" x14ac:dyDescent="0.2">
      <c r="A76" s="6"/>
      <c r="B76" s="6"/>
      <c r="C76" s="75"/>
      <c r="D76" s="211" t="s">
        <v>455</v>
      </c>
      <c r="E76" s="12"/>
      <c r="F76" s="78"/>
      <c r="G76" s="78"/>
      <c r="H76" s="67"/>
      <c r="J76" s="12"/>
    </row>
    <row r="77" spans="1:10" s="11" customFormat="1" ht="255" x14ac:dyDescent="0.2">
      <c r="A77" s="6"/>
      <c r="B77" s="6"/>
      <c r="C77" s="75"/>
      <c r="D77" s="211" t="s">
        <v>456</v>
      </c>
      <c r="E77" s="12"/>
      <c r="F77" s="78"/>
      <c r="G77" s="78"/>
      <c r="H77" s="67"/>
      <c r="J77" s="12"/>
    </row>
    <row r="78" spans="1:10" s="11" customFormat="1" ht="246" customHeight="1" x14ac:dyDescent="0.2">
      <c r="A78" s="6"/>
      <c r="B78" s="6"/>
      <c r="C78" s="75"/>
      <c r="D78" s="211" t="s">
        <v>457</v>
      </c>
      <c r="E78" s="12"/>
      <c r="F78" s="78"/>
      <c r="G78" s="78"/>
      <c r="H78" s="67"/>
      <c r="J78" s="12"/>
    </row>
    <row r="79" spans="1:10" s="11" customFormat="1" ht="63.75" x14ac:dyDescent="0.2">
      <c r="A79" s="6"/>
      <c r="B79" s="6"/>
      <c r="C79" s="75"/>
      <c r="D79" s="211" t="s">
        <v>458</v>
      </c>
      <c r="E79" s="12"/>
      <c r="F79" s="78"/>
      <c r="G79" s="78"/>
      <c r="H79" s="67"/>
      <c r="J79" s="12"/>
    </row>
    <row r="80" spans="1:10" s="11" customFormat="1" ht="46.9" customHeight="1" x14ac:dyDescent="0.2">
      <c r="A80" s="6"/>
      <c r="B80" s="6"/>
      <c r="C80" s="75"/>
      <c r="D80" s="211" t="s">
        <v>459</v>
      </c>
      <c r="E80" s="12"/>
      <c r="F80" s="78"/>
      <c r="G80" s="78"/>
      <c r="H80" s="67"/>
      <c r="J80" s="12"/>
    </row>
    <row r="81" spans="1:10" s="11" customFormat="1" ht="51" x14ac:dyDescent="0.2">
      <c r="A81" s="6"/>
      <c r="B81" s="6"/>
      <c r="C81" s="75"/>
      <c r="D81" s="211" t="s">
        <v>460</v>
      </c>
      <c r="E81" s="12"/>
      <c r="F81" s="78"/>
      <c r="G81" s="78"/>
      <c r="H81" s="67"/>
      <c r="J81" s="12"/>
    </row>
    <row r="82" spans="1:10" s="11" customFormat="1" ht="32.450000000000003" customHeight="1" x14ac:dyDescent="0.2">
      <c r="A82" s="6"/>
      <c r="B82" s="6"/>
      <c r="C82" s="75"/>
      <c r="D82" s="211" t="s">
        <v>461</v>
      </c>
      <c r="E82" s="12"/>
      <c r="F82" s="78"/>
      <c r="G82" s="78"/>
      <c r="H82" s="67"/>
      <c r="J82" s="12"/>
    </row>
    <row r="83" spans="1:10" s="11" customFormat="1" ht="38.25" x14ac:dyDescent="0.2">
      <c r="A83" s="6"/>
      <c r="B83" s="6"/>
      <c r="C83" s="75"/>
      <c r="D83" s="211" t="s">
        <v>462</v>
      </c>
      <c r="E83" s="81" t="s">
        <v>1</v>
      </c>
      <c r="F83" s="78">
        <v>128.04750000000001</v>
      </c>
      <c r="G83" s="78"/>
      <c r="H83" s="67">
        <f t="shared" ref="H83" si="3">F83*G83</f>
        <v>0</v>
      </c>
      <c r="J83" s="12"/>
    </row>
    <row r="84" spans="1:10" s="11" customFormat="1" x14ac:dyDescent="0.2">
      <c r="A84" s="6"/>
      <c r="B84" s="6"/>
      <c r="C84" s="75"/>
      <c r="D84" s="154"/>
      <c r="E84" s="81"/>
      <c r="F84" s="82"/>
      <c r="G84" s="82"/>
      <c r="H84" s="83"/>
      <c r="J84" s="12"/>
    </row>
    <row r="85" spans="1:10" s="11" customFormat="1" ht="60" customHeight="1" x14ac:dyDescent="0.2">
      <c r="A85" s="6"/>
      <c r="B85" s="6"/>
      <c r="C85" s="6" t="s">
        <v>273</v>
      </c>
      <c r="D85" s="211" t="s">
        <v>463</v>
      </c>
      <c r="E85" s="81"/>
      <c r="F85" s="78"/>
      <c r="G85" s="78"/>
      <c r="H85" s="67"/>
      <c r="J85" s="12"/>
    </row>
    <row r="86" spans="1:10" s="11" customFormat="1" ht="51" x14ac:dyDescent="0.2">
      <c r="A86" s="6"/>
      <c r="B86" s="6"/>
      <c r="C86" s="81"/>
      <c r="D86" s="211" t="s">
        <v>464</v>
      </c>
      <c r="E86" s="81"/>
      <c r="F86" s="78"/>
      <c r="G86" s="78"/>
      <c r="H86" s="67"/>
      <c r="J86" s="12"/>
    </row>
    <row r="87" spans="1:10" s="11" customFormat="1" ht="25.5" x14ac:dyDescent="0.2">
      <c r="A87" s="6"/>
      <c r="B87" s="6"/>
      <c r="C87" s="81"/>
      <c r="D87" s="211" t="s">
        <v>465</v>
      </c>
      <c r="E87" s="81"/>
      <c r="F87" s="78"/>
      <c r="G87" s="78"/>
      <c r="H87" s="67"/>
      <c r="J87" s="12"/>
    </row>
    <row r="88" spans="1:10" s="11" customFormat="1" x14ac:dyDescent="0.2">
      <c r="A88" s="6"/>
      <c r="B88" s="6"/>
      <c r="C88" s="81"/>
      <c r="D88" s="211" t="s">
        <v>466</v>
      </c>
      <c r="E88" s="81" t="s">
        <v>1</v>
      </c>
      <c r="F88" s="78">
        <v>131.4495</v>
      </c>
      <c r="G88" s="78"/>
      <c r="H88" s="67">
        <f t="shared" ref="H88" si="4">F88*G88</f>
        <v>0</v>
      </c>
      <c r="J88" s="12"/>
    </row>
    <row r="89" spans="1:10" s="11" customFormat="1" x14ac:dyDescent="0.2">
      <c r="A89" s="6"/>
      <c r="B89" s="6"/>
      <c r="C89" s="75"/>
      <c r="D89" s="154"/>
      <c r="E89" s="81"/>
      <c r="F89" s="82"/>
      <c r="G89" s="82"/>
      <c r="H89" s="83"/>
      <c r="J89" s="12"/>
    </row>
    <row r="90" spans="1:10" s="11" customFormat="1" ht="30" customHeight="1" x14ac:dyDescent="0.2">
      <c r="A90" s="6"/>
      <c r="B90" s="6"/>
      <c r="C90" s="6" t="s">
        <v>274</v>
      </c>
      <c r="D90" s="211" t="s">
        <v>467</v>
      </c>
      <c r="E90" s="81"/>
      <c r="F90" s="78"/>
      <c r="G90" s="78"/>
      <c r="H90" s="67"/>
      <c r="J90" s="12"/>
    </row>
    <row r="91" spans="1:10" s="11" customFormat="1" ht="51" x14ac:dyDescent="0.2">
      <c r="A91" s="6"/>
      <c r="B91" s="6"/>
      <c r="C91" s="81"/>
      <c r="D91" s="211" t="s">
        <v>468</v>
      </c>
      <c r="E91" s="81"/>
      <c r="F91" s="78"/>
      <c r="G91" s="78"/>
      <c r="H91" s="67"/>
      <c r="J91" s="12"/>
    </row>
    <row r="92" spans="1:10" s="11" customFormat="1" ht="25.5" x14ac:dyDescent="0.2">
      <c r="A92" s="6"/>
      <c r="B92" s="6"/>
      <c r="C92" s="81"/>
      <c r="D92" s="211" t="s">
        <v>469</v>
      </c>
      <c r="E92" s="81"/>
      <c r="F92" s="78"/>
      <c r="G92" s="78"/>
      <c r="H92" s="67"/>
      <c r="J92" s="12"/>
    </row>
    <row r="93" spans="1:10" s="11" customFormat="1" ht="25.5" x14ac:dyDescent="0.2">
      <c r="A93" s="6"/>
      <c r="B93" s="6"/>
      <c r="C93" s="81"/>
      <c r="D93" s="211" t="s">
        <v>465</v>
      </c>
      <c r="E93" s="81"/>
      <c r="F93" s="78"/>
      <c r="G93" s="78"/>
      <c r="H93" s="67"/>
      <c r="J93" s="12"/>
    </row>
    <row r="94" spans="1:10" s="11" customFormat="1" x14ac:dyDescent="0.2">
      <c r="A94" s="6"/>
      <c r="B94" s="6"/>
      <c r="C94" s="81"/>
      <c r="D94" s="211" t="s">
        <v>466</v>
      </c>
      <c r="E94" s="81" t="s">
        <v>1</v>
      </c>
      <c r="F94" s="78">
        <v>131.4495</v>
      </c>
      <c r="G94" s="78"/>
      <c r="H94" s="67">
        <f t="shared" ref="H94" si="5">F94*G94</f>
        <v>0</v>
      </c>
      <c r="J94" s="12"/>
    </row>
    <row r="95" spans="1:10" s="11" customFormat="1" x14ac:dyDescent="0.2">
      <c r="A95" s="6"/>
      <c r="B95" s="6"/>
      <c r="C95" s="75"/>
      <c r="D95" s="154"/>
      <c r="E95" s="81"/>
      <c r="F95" s="82"/>
      <c r="G95" s="82"/>
      <c r="H95" s="83"/>
      <c r="J95" s="12"/>
    </row>
    <row r="96" spans="1:10" s="11" customFormat="1" x14ac:dyDescent="0.2">
      <c r="A96" s="6"/>
      <c r="B96" s="6"/>
      <c r="C96" s="138" t="s">
        <v>275</v>
      </c>
      <c r="D96" s="139" t="str">
        <f>D60</f>
        <v>FASADESRSKI RADOVI</v>
      </c>
      <c r="E96" s="140" t="s">
        <v>2</v>
      </c>
      <c r="F96" s="141"/>
      <c r="G96" s="142"/>
      <c r="H96" s="157">
        <f>SUM(H62:H95)</f>
        <v>0</v>
      </c>
      <c r="J96" s="12"/>
    </row>
    <row r="97" spans="1:10" s="11" customFormat="1" x14ac:dyDescent="0.2">
      <c r="A97" s="6"/>
      <c r="B97" s="6"/>
      <c r="C97" s="75"/>
      <c r="D97" s="68"/>
      <c r="E97" s="77"/>
      <c r="F97" s="78"/>
      <c r="G97" s="79"/>
      <c r="H97" s="67"/>
      <c r="J97" s="12"/>
    </row>
    <row r="98" spans="1:10" s="11" customFormat="1" x14ac:dyDescent="0.2">
      <c r="A98" s="6"/>
      <c r="B98" s="6"/>
      <c r="C98" s="122"/>
      <c r="D98" s="123"/>
      <c r="E98" s="77"/>
      <c r="F98" s="78"/>
      <c r="G98" s="126"/>
      <c r="H98" s="65"/>
      <c r="J98" s="12"/>
    </row>
    <row r="99" spans="1:10" s="11" customFormat="1" x14ac:dyDescent="0.2">
      <c r="A99" s="6"/>
      <c r="B99" s="6"/>
      <c r="C99" s="116">
        <v>3</v>
      </c>
      <c r="D99" s="117" t="s">
        <v>470</v>
      </c>
      <c r="E99" s="118"/>
      <c r="F99" s="119"/>
      <c r="G99" s="120"/>
      <c r="H99" s="121"/>
      <c r="J99" s="12"/>
    </row>
    <row r="100" spans="1:10" s="11" customFormat="1" x14ac:dyDescent="0.2">
      <c r="A100" s="6"/>
      <c r="B100" s="6"/>
      <c r="C100" s="75"/>
      <c r="D100" s="68"/>
      <c r="E100" s="77"/>
      <c r="F100" s="78"/>
      <c r="G100" s="126"/>
      <c r="H100" s="65"/>
      <c r="J100" s="12"/>
    </row>
    <row r="101" spans="1:10" s="11" customFormat="1" x14ac:dyDescent="0.2">
      <c r="A101" s="6"/>
      <c r="B101" s="6"/>
      <c r="C101" s="75"/>
      <c r="D101" s="229" t="s">
        <v>14</v>
      </c>
      <c r="E101" s="229"/>
      <c r="F101" s="78"/>
      <c r="G101" s="126"/>
      <c r="H101" s="65"/>
      <c r="J101" s="12"/>
    </row>
    <row r="102" spans="1:10" s="11" customFormat="1" ht="114.75" x14ac:dyDescent="0.2">
      <c r="A102" s="6"/>
      <c r="B102" s="6"/>
      <c r="C102" s="163"/>
      <c r="D102" s="212" t="s">
        <v>471</v>
      </c>
      <c r="E102" s="77"/>
      <c r="F102" s="78"/>
      <c r="G102" s="126"/>
      <c r="H102" s="65"/>
      <c r="J102" s="12"/>
    </row>
    <row r="103" spans="1:10" s="11" customFormat="1" ht="38.25" x14ac:dyDescent="0.2">
      <c r="A103" s="6"/>
      <c r="B103" s="6"/>
      <c r="C103" s="75"/>
      <c r="D103" s="129" t="s">
        <v>32</v>
      </c>
      <c r="E103" s="77"/>
      <c r="F103" s="78"/>
      <c r="G103" s="126"/>
      <c r="H103" s="65"/>
      <c r="J103" s="12"/>
    </row>
    <row r="104" spans="1:10" s="11" customFormat="1" x14ac:dyDescent="0.2">
      <c r="A104" s="6"/>
      <c r="B104" s="6"/>
      <c r="C104" s="75"/>
      <c r="D104" s="129"/>
      <c r="E104" s="77"/>
      <c r="F104" s="78"/>
      <c r="G104" s="126"/>
      <c r="H104" s="65"/>
      <c r="J104" s="12"/>
    </row>
    <row r="105" spans="1:10" s="11" customFormat="1" ht="345" customHeight="1" x14ac:dyDescent="0.2">
      <c r="A105" s="6"/>
      <c r="B105" s="6"/>
      <c r="C105" s="75" t="s">
        <v>26</v>
      </c>
      <c r="D105" s="135" t="s">
        <v>472</v>
      </c>
      <c r="E105" s="77"/>
      <c r="F105" s="78"/>
      <c r="G105" s="126"/>
      <c r="H105" s="65"/>
      <c r="J105" s="12"/>
    </row>
    <row r="106" spans="1:10" s="11" customFormat="1" ht="38.25" x14ac:dyDescent="0.2">
      <c r="A106" s="6"/>
      <c r="B106" s="6"/>
      <c r="C106" s="75"/>
      <c r="D106" s="154" t="s">
        <v>473</v>
      </c>
      <c r="E106" s="81" t="s">
        <v>0</v>
      </c>
      <c r="F106" s="82">
        <v>9.2925000000000022</v>
      </c>
      <c r="G106" s="82"/>
      <c r="H106" s="83">
        <f t="shared" ref="H106" si="6">F106*G106</f>
        <v>0</v>
      </c>
      <c r="J106" s="12"/>
    </row>
    <row r="107" spans="1:10" s="11" customFormat="1" x14ac:dyDescent="0.2">
      <c r="A107" s="6"/>
      <c r="B107" s="6"/>
      <c r="C107" s="75"/>
      <c r="D107" s="154"/>
      <c r="E107" s="81"/>
      <c r="F107" s="82"/>
      <c r="G107" s="82"/>
      <c r="H107" s="83"/>
      <c r="J107" s="12"/>
    </row>
    <row r="108" spans="1:10" s="11" customFormat="1" ht="194.45" customHeight="1" x14ac:dyDescent="0.2">
      <c r="A108" s="6"/>
      <c r="B108" s="6"/>
      <c r="C108" s="75" t="s">
        <v>224</v>
      </c>
      <c r="D108" s="154" t="s">
        <v>490</v>
      </c>
      <c r="E108" s="81"/>
      <c r="F108" s="82"/>
      <c r="G108" s="82"/>
      <c r="H108" s="83"/>
      <c r="J108" s="12"/>
    </row>
    <row r="109" spans="1:10" s="11" customFormat="1" ht="38.25" x14ac:dyDescent="0.2">
      <c r="A109" s="6"/>
      <c r="B109" s="6"/>
      <c r="C109" s="75"/>
      <c r="D109" s="154" t="s">
        <v>489</v>
      </c>
      <c r="E109" s="81" t="s">
        <v>0</v>
      </c>
      <c r="F109" s="82">
        <f>F50</f>
        <v>13.55</v>
      </c>
      <c r="G109" s="82"/>
      <c r="H109" s="83">
        <f t="shared" ref="H109" si="7">F109*G109</f>
        <v>0</v>
      </c>
      <c r="J109" s="12"/>
    </row>
    <row r="110" spans="1:10" s="11" customFormat="1" x14ac:dyDescent="0.2">
      <c r="A110" s="6"/>
      <c r="B110" s="6"/>
      <c r="C110" s="75"/>
      <c r="D110" s="154"/>
      <c r="E110" s="81"/>
      <c r="F110" s="82"/>
      <c r="G110" s="82"/>
      <c r="H110" s="83"/>
      <c r="J110" s="12"/>
    </row>
    <row r="111" spans="1:10" s="11" customFormat="1" x14ac:dyDescent="0.2">
      <c r="A111" s="6"/>
      <c r="B111" s="6"/>
      <c r="C111" s="159">
        <v>3</v>
      </c>
      <c r="D111" s="139" t="str">
        <f>D99</f>
        <v>LIMARSKI RADOVI</v>
      </c>
      <c r="E111" s="140" t="s">
        <v>2</v>
      </c>
      <c r="F111" s="141"/>
      <c r="G111" s="142"/>
      <c r="H111" s="143">
        <f>SUM(H105:H109)</f>
        <v>0</v>
      </c>
      <c r="J111" s="12"/>
    </row>
    <row r="112" spans="1:10" s="11" customFormat="1" x14ac:dyDescent="0.2">
      <c r="A112" s="6"/>
      <c r="B112" s="6"/>
      <c r="C112" s="122"/>
      <c r="D112" s="123"/>
      <c r="E112" s="160"/>
      <c r="F112" s="78"/>
      <c r="G112" s="126"/>
      <c r="H112" s="161"/>
      <c r="J112" s="12"/>
    </row>
    <row r="113" spans="1:10" s="11" customFormat="1" x14ac:dyDescent="0.2">
      <c r="A113" s="6"/>
      <c r="B113" s="6"/>
      <c r="C113" s="144"/>
      <c r="D113" s="145"/>
      <c r="E113" s="77"/>
      <c r="F113" s="78"/>
      <c r="G113" s="79"/>
      <c r="H113" s="65"/>
      <c r="J113" s="12"/>
    </row>
    <row r="114" spans="1:10" s="11" customFormat="1" x14ac:dyDescent="0.2">
      <c r="A114" s="6"/>
      <c r="B114" s="6"/>
      <c r="C114" s="116">
        <v>4</v>
      </c>
      <c r="D114" s="117" t="s">
        <v>241</v>
      </c>
      <c r="E114" s="118"/>
      <c r="F114" s="119"/>
      <c r="G114" s="171"/>
      <c r="H114" s="121"/>
      <c r="J114" s="12"/>
    </row>
    <row r="115" spans="1:10" s="11" customFormat="1" x14ac:dyDescent="0.2">
      <c r="A115" s="6"/>
      <c r="B115" s="6"/>
      <c r="C115" s="144"/>
      <c r="D115" s="123"/>
      <c r="E115" s="77"/>
      <c r="F115" s="78"/>
      <c r="G115" s="79"/>
      <c r="H115" s="65"/>
      <c r="J115" s="12"/>
    </row>
    <row r="116" spans="1:10" s="11" customFormat="1" ht="33" customHeight="1" x14ac:dyDescent="0.2">
      <c r="A116" s="6"/>
      <c r="B116" s="6"/>
      <c r="C116" s="153" t="s">
        <v>225</v>
      </c>
      <c r="D116" s="154" t="s">
        <v>474</v>
      </c>
      <c r="J116" s="12"/>
    </row>
    <row r="117" spans="1:10" s="11" customFormat="1" x14ac:dyDescent="0.2">
      <c r="A117" s="6"/>
      <c r="B117" s="6"/>
      <c r="C117" s="155"/>
      <c r="D117" s="80" t="s">
        <v>244</v>
      </c>
      <c r="E117" s="81" t="s">
        <v>245</v>
      </c>
      <c r="F117" s="82">
        <v>1</v>
      </c>
      <c r="G117" s="82"/>
      <c r="H117" s="83">
        <f>F117*G117</f>
        <v>0</v>
      </c>
      <c r="J117" s="12"/>
    </row>
    <row r="118" spans="1:10" s="11" customFormat="1" x14ac:dyDescent="0.2">
      <c r="A118" s="6"/>
      <c r="B118" s="6"/>
      <c r="C118" s="155"/>
      <c r="D118" s="80"/>
      <c r="E118" s="81"/>
      <c r="F118" s="82"/>
      <c r="G118" s="82"/>
      <c r="H118" s="83"/>
      <c r="J118" s="12"/>
    </row>
    <row r="119" spans="1:10" x14ac:dyDescent="0.2">
      <c r="C119" s="159">
        <f>C114</f>
        <v>4</v>
      </c>
      <c r="D119" s="178" t="str">
        <f>D114</f>
        <v>OSTALI RADOVI</v>
      </c>
      <c r="E119" s="140" t="s">
        <v>2</v>
      </c>
      <c r="F119" s="141"/>
      <c r="G119" s="142"/>
      <c r="H119" s="143">
        <f>SUM(H114:H118)</f>
        <v>0</v>
      </c>
    </row>
    <row r="120" spans="1:10" x14ac:dyDescent="0.2">
      <c r="C120" s="122"/>
      <c r="D120" s="123"/>
      <c r="E120" s="160"/>
      <c r="G120" s="126"/>
      <c r="H120" s="161"/>
    </row>
    <row r="121" spans="1:10" x14ac:dyDescent="0.2">
      <c r="D121" s="132"/>
      <c r="E121" s="81"/>
      <c r="F121" s="82"/>
      <c r="G121" s="82"/>
      <c r="H121" s="83"/>
    </row>
    <row r="122" spans="1:10" s="98" customFormat="1" ht="19.899999999999999" customHeight="1" x14ac:dyDescent="0.25">
      <c r="A122" s="179"/>
      <c r="B122" s="179"/>
      <c r="C122" s="99" t="s">
        <v>436</v>
      </c>
      <c r="D122" s="100" t="s">
        <v>475</v>
      </c>
      <c r="E122" s="180"/>
      <c r="F122" s="181"/>
      <c r="G122" s="182"/>
      <c r="H122" s="104">
        <f>H57+H96+H111+H119</f>
        <v>0</v>
      </c>
      <c r="I122" s="183"/>
    </row>
    <row r="123" spans="1:10" x14ac:dyDescent="0.2">
      <c r="C123" s="144"/>
      <c r="D123" s="184"/>
      <c r="G123" s="126"/>
      <c r="H123" s="65"/>
    </row>
    <row r="124" spans="1:10" x14ac:dyDescent="0.2">
      <c r="C124" s="144"/>
      <c r="D124" s="184"/>
      <c r="G124" s="126"/>
      <c r="H124" s="65"/>
    </row>
    <row r="125" spans="1:10" ht="15.75" x14ac:dyDescent="0.25">
      <c r="C125" s="105"/>
      <c r="D125" s="106"/>
      <c r="E125" s="94"/>
      <c r="F125" s="96"/>
      <c r="G125" s="107"/>
      <c r="H125" s="108"/>
    </row>
    <row r="126" spans="1:10" ht="19.5" thickBot="1" x14ac:dyDescent="0.25">
      <c r="C126" s="185"/>
      <c r="D126" s="186" t="s">
        <v>240</v>
      </c>
      <c r="E126" s="187"/>
      <c r="F126" s="188"/>
      <c r="G126" s="189"/>
      <c r="H126" s="190"/>
    </row>
    <row r="127" spans="1:10" x14ac:dyDescent="0.2">
      <c r="C127" s="122"/>
      <c r="D127" s="123"/>
      <c r="E127" s="160"/>
      <c r="G127" s="126"/>
      <c r="H127" s="161"/>
    </row>
    <row r="128" spans="1:10" x14ac:dyDescent="0.2">
      <c r="C128" s="191" t="s">
        <v>436</v>
      </c>
      <c r="D128" s="192" t="s">
        <v>437</v>
      </c>
      <c r="E128" s="160"/>
      <c r="F128" s="193"/>
      <c r="G128" s="126"/>
      <c r="H128" s="161"/>
    </row>
    <row r="129" spans="1:10" x14ac:dyDescent="0.2">
      <c r="C129" s="194"/>
      <c r="D129" s="123"/>
      <c r="E129" s="160"/>
      <c r="G129" s="126"/>
      <c r="H129" s="161"/>
    </row>
    <row r="130" spans="1:10" x14ac:dyDescent="0.2">
      <c r="C130" s="122">
        <v>1</v>
      </c>
      <c r="D130" s="195" t="str">
        <f>D57</f>
        <v>PRIPREMNI RADOVI I RADOVI RUŠENJA</v>
      </c>
      <c r="E130" s="160"/>
      <c r="G130" s="126"/>
      <c r="H130" s="196">
        <f>H57</f>
        <v>0</v>
      </c>
    </row>
    <row r="131" spans="1:10" x14ac:dyDescent="0.2">
      <c r="C131" s="122">
        <v>2</v>
      </c>
      <c r="D131" s="197" t="str">
        <f>D96</f>
        <v>FASADESRSKI RADOVI</v>
      </c>
      <c r="E131" s="160"/>
      <c r="G131" s="126"/>
      <c r="H131" s="196">
        <f>H96</f>
        <v>0</v>
      </c>
    </row>
    <row r="132" spans="1:10" x14ac:dyDescent="0.2">
      <c r="C132" s="122">
        <v>3</v>
      </c>
      <c r="D132" s="195" t="str">
        <f>D111</f>
        <v>LIMARSKI RADOVI</v>
      </c>
      <c r="E132" s="160"/>
      <c r="G132" s="126"/>
      <c r="H132" s="196">
        <f>H111</f>
        <v>0</v>
      </c>
    </row>
    <row r="133" spans="1:10" s="11" customFormat="1" x14ac:dyDescent="0.2">
      <c r="A133" s="6"/>
      <c r="B133" s="6"/>
      <c r="C133" s="122">
        <f>C119</f>
        <v>4</v>
      </c>
      <c r="D133" s="198" t="str">
        <f>D119</f>
        <v>OSTALI RADOVI</v>
      </c>
      <c r="E133" s="160"/>
      <c r="F133" s="78"/>
      <c r="G133" s="126"/>
      <c r="H133" s="196">
        <f>H119</f>
        <v>0</v>
      </c>
      <c r="J133" s="12"/>
    </row>
    <row r="134" spans="1:10" s="11" customFormat="1" x14ac:dyDescent="0.2">
      <c r="A134" s="6"/>
      <c r="B134" s="6"/>
      <c r="C134" s="122"/>
      <c r="D134" s="198"/>
      <c r="E134" s="160"/>
      <c r="F134" s="78"/>
      <c r="G134" s="126"/>
      <c r="H134" s="161"/>
      <c r="J134" s="12"/>
    </row>
    <row r="135" spans="1:10" s="11" customFormat="1" x14ac:dyDescent="0.2">
      <c r="A135" s="6"/>
      <c r="B135" s="6"/>
      <c r="C135" s="199" t="s">
        <v>436</v>
      </c>
      <c r="D135" s="200" t="s">
        <v>475</v>
      </c>
      <c r="E135" s="201"/>
      <c r="F135" s="202"/>
      <c r="G135" s="203"/>
      <c r="H135" s="204">
        <f>SUM(H130:H134)</f>
        <v>0</v>
      </c>
      <c r="J135" s="12"/>
    </row>
    <row r="136" spans="1:10" s="11" customFormat="1" x14ac:dyDescent="0.2">
      <c r="A136" s="6"/>
      <c r="B136" s="6"/>
      <c r="C136" s="75"/>
      <c r="D136" s="68"/>
      <c r="E136" s="77"/>
      <c r="F136" s="78"/>
      <c r="G136" s="79"/>
      <c r="H136" s="67"/>
      <c r="J136" s="12"/>
    </row>
    <row r="137" spans="1:10" s="11" customFormat="1" x14ac:dyDescent="0.2">
      <c r="A137" s="6"/>
      <c r="B137" s="6"/>
      <c r="C137" s="75"/>
      <c r="D137" s="68"/>
      <c r="E137" s="77"/>
      <c r="F137" s="205"/>
      <c r="G137" s="206" t="s">
        <v>226</v>
      </c>
      <c r="H137" s="207">
        <f>0.25*H135</f>
        <v>0</v>
      </c>
      <c r="J137" s="12"/>
    </row>
    <row r="138" spans="1:10" s="11" customFormat="1" x14ac:dyDescent="0.2">
      <c r="A138" s="6"/>
      <c r="B138" s="6"/>
      <c r="C138" s="75"/>
      <c r="D138" s="68"/>
      <c r="E138" s="77"/>
      <c r="F138" s="205"/>
      <c r="G138" s="206"/>
      <c r="H138" s="207"/>
      <c r="J138" s="12"/>
    </row>
    <row r="139" spans="1:10" s="11" customFormat="1" x14ac:dyDescent="0.2">
      <c r="A139" s="6"/>
      <c r="B139" s="6"/>
      <c r="C139" s="75"/>
      <c r="D139" s="68"/>
      <c r="E139" s="77"/>
      <c r="F139" s="205"/>
      <c r="G139" s="208" t="s">
        <v>227</v>
      </c>
      <c r="H139" s="207">
        <f>H137+H135</f>
        <v>0</v>
      </c>
      <c r="J139" s="12"/>
    </row>
    <row r="140" spans="1:10" s="11" customFormat="1" x14ac:dyDescent="0.2">
      <c r="A140" s="6"/>
      <c r="B140" s="6"/>
      <c r="C140" s="75"/>
      <c r="D140" s="68"/>
      <c r="E140" s="77"/>
      <c r="F140" s="78"/>
      <c r="G140" s="79"/>
      <c r="H140" s="67"/>
      <c r="J140" s="12"/>
    </row>
  </sheetData>
  <protectedRanges>
    <protectedRange sqref="G12:H17" name="Range1_3_2"/>
  </protectedRanges>
  <mergeCells count="3">
    <mergeCell ref="D20:E20"/>
    <mergeCell ref="D62:E62"/>
    <mergeCell ref="D101:E101"/>
  </mergeCells>
  <pageMargins left="0.70866141732283472" right="0.70866141732283472" top="0.74803149606299213" bottom="0.74803149606299213" header="0.31496062992125984" footer="0.31496062992125984"/>
  <pageSetup paperSize="9" scale="95" orientation="portrait" r:id="rId1"/>
  <headerFooter>
    <oddFooter>&amp;L&amp;8&amp;F&amp;R&amp;8&amp;P/&amp;N</oddFooter>
  </headerFooter>
  <colBreaks count="1" manualBreakCount="1">
    <brk id="8"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481AE2-6FD5-46F5-8ADE-2E41A6F8220D}">
  <dimension ref="A1:J21"/>
  <sheetViews>
    <sheetView view="pageBreakPreview" zoomScaleNormal="100" zoomScaleSheetLayoutView="100" workbookViewId="0">
      <selection activeCell="E11" sqref="E11"/>
    </sheetView>
  </sheetViews>
  <sheetFormatPr defaultColWidth="2.42578125" defaultRowHeight="12.75" x14ac:dyDescent="0.2"/>
  <cols>
    <col min="1" max="1" width="3.85546875" style="6" customWidth="1"/>
    <col min="2" max="2" width="4" style="6" bestFit="1" customWidth="1"/>
    <col min="3" max="3" width="4.85546875" style="75" customWidth="1"/>
    <col min="4" max="4" width="38.85546875" style="68" customWidth="1"/>
    <col min="5" max="5" width="9.28515625" style="77" customWidth="1"/>
    <col min="6" max="6" width="9.42578125" style="78" customWidth="1"/>
    <col min="7" max="7" width="9.28515625" style="79" customWidth="1"/>
    <col min="8" max="8" width="12" style="67" customWidth="1"/>
    <col min="9" max="9" width="28.42578125" style="11" customWidth="1"/>
    <col min="10" max="10" width="9.5703125" style="12" customWidth="1"/>
    <col min="11" max="16384" width="2.42578125" style="12"/>
  </cols>
  <sheetData>
    <row r="1" spans="1:10" x14ac:dyDescent="0.2">
      <c r="D1" s="8" t="s">
        <v>65</v>
      </c>
      <c r="E1" s="15" t="str">
        <f>'[1]Opći uvjeti'!E1</f>
        <v>SANACIJA KOSOG</v>
      </c>
      <c r="F1" s="15"/>
      <c r="G1" s="10" t="s">
        <v>66</v>
      </c>
      <c r="H1" s="71" t="s">
        <v>293</v>
      </c>
    </row>
    <row r="2" spans="1:10" x14ac:dyDescent="0.2">
      <c r="D2" s="13"/>
      <c r="E2" s="15" t="str">
        <f>'[1]Opći uvjeti'!E2</f>
        <v>KROVA I BOČNE FASADE</v>
      </c>
      <c r="F2" s="15"/>
      <c r="G2" s="66"/>
      <c r="H2" s="72"/>
    </row>
    <row r="3" spans="1:10" x14ac:dyDescent="0.2">
      <c r="D3" s="14"/>
      <c r="E3" s="15" t="str">
        <f>'[1]Opći uvjeti'!E3</f>
        <v>PETROVA ULICA 53/4</v>
      </c>
      <c r="F3" s="15"/>
      <c r="G3" s="10" t="s">
        <v>67</v>
      </c>
      <c r="H3" s="71" t="s">
        <v>290</v>
      </c>
    </row>
    <row r="4" spans="1:10" x14ac:dyDescent="0.2">
      <c r="D4" s="8" t="s">
        <v>68</v>
      </c>
      <c r="E4" s="15" t="s">
        <v>246</v>
      </c>
      <c r="F4" s="15"/>
      <c r="G4" s="10"/>
      <c r="H4" s="73"/>
    </row>
    <row r="5" spans="1:10" x14ac:dyDescent="0.2">
      <c r="D5" s="8" t="s">
        <v>69</v>
      </c>
      <c r="E5" s="15" t="s">
        <v>70</v>
      </c>
      <c r="F5" s="15"/>
      <c r="G5" s="10" t="s">
        <v>71</v>
      </c>
      <c r="H5" s="71" t="s">
        <v>291</v>
      </c>
    </row>
    <row r="6" spans="1:10" s="4" customFormat="1" ht="15.75" thickBot="1" x14ac:dyDescent="0.3">
      <c r="A6" s="6"/>
      <c r="B6" s="20"/>
      <c r="C6" s="84"/>
      <c r="D6" s="1"/>
      <c r="E6" s="85"/>
      <c r="F6" s="86"/>
      <c r="G6" s="70"/>
      <c r="H6" s="74"/>
      <c r="I6" s="3"/>
    </row>
    <row r="7" spans="1:10" s="93" customFormat="1" ht="13.5" thickBot="1" x14ac:dyDescent="0.25">
      <c r="A7" s="6"/>
      <c r="B7" s="6"/>
      <c r="C7" s="87" t="s">
        <v>3</v>
      </c>
      <c r="D7" s="88" t="s">
        <v>4</v>
      </c>
      <c r="E7" s="89" t="s">
        <v>5</v>
      </c>
      <c r="F7" s="90" t="s">
        <v>6</v>
      </c>
      <c r="G7" s="90" t="s">
        <v>7</v>
      </c>
      <c r="H7" s="91" t="s">
        <v>8</v>
      </c>
      <c r="I7" s="92"/>
    </row>
    <row r="8" spans="1:10" s="98" customFormat="1" ht="15.75" x14ac:dyDescent="0.25">
      <c r="A8" s="6"/>
      <c r="B8" s="6"/>
      <c r="C8" s="94"/>
      <c r="D8" s="69"/>
      <c r="E8" s="95"/>
      <c r="F8" s="96"/>
      <c r="G8" s="96"/>
      <c r="H8" s="97"/>
      <c r="I8" s="94"/>
    </row>
    <row r="9" spans="1:10" s="11" customFormat="1" x14ac:dyDescent="0.2">
      <c r="A9" s="6"/>
      <c r="B9" s="6"/>
      <c r="C9" s="75"/>
      <c r="D9" s="68"/>
      <c r="E9" s="77"/>
      <c r="F9" s="78"/>
      <c r="G9" s="79"/>
      <c r="H9" s="67"/>
      <c r="J9" s="12"/>
    </row>
    <row r="10" spans="1:10" s="11" customFormat="1" x14ac:dyDescent="0.2">
      <c r="A10" s="6"/>
      <c r="B10" s="6"/>
      <c r="C10" s="75"/>
      <c r="D10" s="68"/>
      <c r="E10" s="77"/>
      <c r="F10" s="78"/>
      <c r="G10" s="79"/>
      <c r="H10" s="67"/>
      <c r="J10" s="12"/>
    </row>
    <row r="11" spans="1:10" s="11" customFormat="1" ht="15.75" x14ac:dyDescent="0.2">
      <c r="A11" s="6"/>
      <c r="B11" s="6"/>
      <c r="C11" s="75"/>
      <c r="D11" s="219" t="s">
        <v>240</v>
      </c>
      <c r="E11" s="77"/>
      <c r="F11" s="78"/>
      <c r="G11" s="79"/>
      <c r="H11" s="67"/>
      <c r="J11" s="12"/>
    </row>
    <row r="12" spans="1:10" s="11" customFormat="1" x14ac:dyDescent="0.2">
      <c r="A12" s="6"/>
      <c r="B12" s="6"/>
      <c r="C12" s="75"/>
      <c r="D12" s="68"/>
      <c r="E12" s="77"/>
      <c r="F12" s="78"/>
      <c r="G12" s="79"/>
      <c r="H12" s="67"/>
      <c r="J12" s="12"/>
    </row>
    <row r="13" spans="1:10" s="11" customFormat="1" x14ac:dyDescent="0.2">
      <c r="A13" s="6"/>
      <c r="B13" s="6"/>
      <c r="C13" s="214" t="s">
        <v>9</v>
      </c>
      <c r="D13" s="213" t="s">
        <v>476</v>
      </c>
      <c r="E13" s="215"/>
      <c r="F13" s="216"/>
      <c r="G13" s="217"/>
      <c r="H13" s="218">
        <f>'Kosi krov'!H360</f>
        <v>0</v>
      </c>
      <c r="J13" s="12"/>
    </row>
    <row r="14" spans="1:10" s="11" customFormat="1" x14ac:dyDescent="0.2">
      <c r="A14" s="6"/>
      <c r="B14" s="6"/>
      <c r="C14" s="214" t="s">
        <v>436</v>
      </c>
      <c r="D14" s="213" t="s">
        <v>477</v>
      </c>
      <c r="E14" s="215"/>
      <c r="F14" s="216"/>
      <c r="G14" s="217"/>
      <c r="H14" s="218">
        <f>'Bočna fasada'!H135</f>
        <v>0</v>
      </c>
      <c r="J14" s="12"/>
    </row>
    <row r="15" spans="1:10" s="11" customFormat="1" x14ac:dyDescent="0.2">
      <c r="A15" s="6"/>
      <c r="B15" s="6"/>
      <c r="C15" s="122"/>
      <c r="D15" s="198"/>
      <c r="E15" s="160"/>
      <c r="F15" s="78"/>
      <c r="G15" s="126"/>
      <c r="H15" s="161"/>
      <c r="J15" s="12"/>
    </row>
    <row r="16" spans="1:10" s="11" customFormat="1" x14ac:dyDescent="0.2">
      <c r="A16" s="6"/>
      <c r="B16" s="6"/>
      <c r="C16" s="199"/>
      <c r="D16" s="200" t="s">
        <v>2</v>
      </c>
      <c r="E16" s="201"/>
      <c r="F16" s="202"/>
      <c r="G16" s="203"/>
      <c r="H16" s="204">
        <f>SUM(H12:H15)</f>
        <v>0</v>
      </c>
      <c r="J16" s="12"/>
    </row>
    <row r="17" spans="1:10" s="11" customFormat="1" x14ac:dyDescent="0.2">
      <c r="A17" s="6"/>
      <c r="B17" s="6"/>
      <c r="C17" s="75"/>
      <c r="D17" s="68"/>
      <c r="E17" s="77"/>
      <c r="F17" s="78"/>
      <c r="G17" s="79"/>
      <c r="H17" s="67"/>
      <c r="J17" s="12"/>
    </row>
    <row r="18" spans="1:10" s="11" customFormat="1" x14ac:dyDescent="0.2">
      <c r="A18" s="6"/>
      <c r="B18" s="6"/>
      <c r="C18" s="75"/>
      <c r="D18" s="68"/>
      <c r="E18" s="77"/>
      <c r="F18" s="205"/>
      <c r="G18" s="206" t="s">
        <v>226</v>
      </c>
      <c r="H18" s="207">
        <f>0.25*H16</f>
        <v>0</v>
      </c>
      <c r="J18" s="12"/>
    </row>
    <row r="19" spans="1:10" s="11" customFormat="1" x14ac:dyDescent="0.2">
      <c r="A19" s="6"/>
      <c r="B19" s="6"/>
      <c r="C19" s="75"/>
      <c r="D19" s="68"/>
      <c r="E19" s="77"/>
      <c r="F19" s="205"/>
      <c r="G19" s="206"/>
      <c r="H19" s="207"/>
      <c r="J19" s="12"/>
    </row>
    <row r="20" spans="1:10" s="11" customFormat="1" x14ac:dyDescent="0.2">
      <c r="A20" s="6"/>
      <c r="B20" s="6"/>
      <c r="C20" s="75"/>
      <c r="D20" s="68"/>
      <c r="E20" s="77"/>
      <c r="F20" s="205"/>
      <c r="G20" s="208" t="s">
        <v>227</v>
      </c>
      <c r="H20" s="207">
        <f>H18+H16</f>
        <v>0</v>
      </c>
      <c r="J20" s="12"/>
    </row>
    <row r="21" spans="1:10" s="11" customFormat="1" x14ac:dyDescent="0.2">
      <c r="A21" s="6"/>
      <c r="B21" s="6"/>
      <c r="C21" s="75"/>
      <c r="D21" s="68"/>
      <c r="E21" s="77"/>
      <c r="F21" s="78"/>
      <c r="G21" s="79"/>
      <c r="H21" s="67"/>
      <c r="J21" s="12"/>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4</vt:i4>
      </vt:variant>
      <vt:variant>
        <vt:lpstr>Imenovani rasponi</vt:lpstr>
      </vt:variant>
      <vt:variant>
        <vt:i4>4</vt:i4>
      </vt:variant>
    </vt:vector>
  </HeadingPairs>
  <TitlesOfParts>
    <vt:vector size="8" baseType="lpstr">
      <vt:lpstr>Opći uvjeti</vt:lpstr>
      <vt:lpstr>Kosi krov</vt:lpstr>
      <vt:lpstr>Bočna fasada</vt:lpstr>
      <vt:lpstr>Rekapitulacija</vt:lpstr>
      <vt:lpstr>'Bočna fasada'!Podrucje_ispisa</vt:lpstr>
      <vt:lpstr>'Kosi krov'!Podrucje_ispisa</vt:lpstr>
      <vt:lpstr>'Opći uvjeti'!Podrucje_ispisa</vt:lpstr>
      <vt:lpstr>Rekapitulacija!Podrucje_ispisa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Ogrizek</dc:creator>
  <cp:lastModifiedBy>Tomislav Regvart</cp:lastModifiedBy>
  <cp:lastPrinted>2026-09-12T17:32:48Z</cp:lastPrinted>
  <dcterms:created xsi:type="dcterms:W3CDTF">2020-09-27T19:54:40Z</dcterms:created>
  <dcterms:modified xsi:type="dcterms:W3CDTF">2026-10-12T07:38:31Z</dcterms:modified>
</cp:coreProperties>
</file>